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98" sheetId="1" r:id="rId1"/>
  </sheets>
  <definedNames>
    <definedName name="HTML_CodePage" hidden="1">1252</definedName>
    <definedName name="HTML_Control" hidden="1">{"'1998'!$A$1:$CY$21"}</definedName>
    <definedName name="HTML_Description" hidden="1">""</definedName>
    <definedName name="HTML_Email" hidden="1">""</definedName>
    <definedName name="HTML_Header" hidden="1">""</definedName>
    <definedName name="HTML_LastUpdate" hidden="1">"4/19/02"</definedName>
    <definedName name="HTML_LineAfter" hidden="1">FALSE</definedName>
    <definedName name="HTML_LineBefore" hidden="1">FALSE</definedName>
    <definedName name="HTML_Name" hidden="1">"NC DENR"</definedName>
    <definedName name="HTML_OBDlg2" hidden="1">TRUE</definedName>
    <definedName name="HTML_OBDlg4" hidden="1">TRUE</definedName>
    <definedName name="HTML_OS" hidden="1">0</definedName>
    <definedName name="HTML_PathFile" hidden="1">"S:\OSWW\KAE\monthly reports\1998_totals.htm"</definedName>
    <definedName name="HTML_Title" hidden="1">"1998 County Activity Report Totals"</definedName>
    <definedName name="_xlnm.Print_Area" localSheetId="0">'1998'!$A$1:$C$21</definedName>
  </definedNames>
  <calcPr fullCalcOnLoad="1"/>
</workbook>
</file>

<file path=xl/sharedStrings.xml><?xml version="1.0" encoding="utf-8"?>
<sst xmlns="http://schemas.openxmlformats.org/spreadsheetml/2006/main" count="123" uniqueCount="123">
  <si>
    <t>Counties Reporting</t>
  </si>
  <si>
    <t>STATE TOTALS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</si>
  <si>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</si>
  <si>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</si>
  <si>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</si>
  <si>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</si>
  <si>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</si>
  <si>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</si>
  <si>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</si>
  <si>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</si>
  <si>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</si>
  <si>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</si>
  <si>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</si>
  <si>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</si>
  <si>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</si>
  <si>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</si>
  <si>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</si>
  <si>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</si>
  <si>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</si>
  <si>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</si>
  <si>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</si>
  <si>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</si>
  <si>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</si>
  <si>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</si>
  <si>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</si>
  <si>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</si>
  <si>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</si>
  <si>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</si>
  <si>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</si>
  <si>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</si>
  <si>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</si>
  <si>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</si>
  <si>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</si>
  <si>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</si>
  <si>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</si>
  <si>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</si>
  <si>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</si>
  <si>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</si>
  <si>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</si>
  <si>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</si>
  <si>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</si>
  <si>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</si>
  <si>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</si>
  <si>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</si>
  <si>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</si>
  <si>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</si>
  <si>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</si>
  <si>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</si>
  <si>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</si>
  <si>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</si>
  <si>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</si>
  <si>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</si>
  <si>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</si>
  <si>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</si>
  <si>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</si>
  <si>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</si>
  <si>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</si>
  <si>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</si>
  <si>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</si>
  <si>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</si>
  <si>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</si>
  <si>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</si>
  <si>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</si>
  <si>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</si>
  <si>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</si>
  <si>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</si>
  <si>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</si>
  <si>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</si>
  <si>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</si>
  <si>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</si>
  <si>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</si>
  <si>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</si>
  <si>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</si>
  <si>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</si>
  <si>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</si>
  <si>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</si>
  <si>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</si>
  <si>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</si>
  <si>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</si>
  <si>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</si>
  <si>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</si>
  <si>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</si>
  <si>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</si>
  <si>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</si>
  <si>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</si>
  <si>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</si>
  <si>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</si>
  <si>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</si>
  <si>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</si>
  <si>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</si>
  <si>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</si>
  <si>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</si>
  <si>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</si>
  <si>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</si>
  <si>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</si>
  <si>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</si>
  <si>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</si>
  <si>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</si>
  <si>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</si>
  <si>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</si>
  <si>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</si>
  <si>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</si>
  <si>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Site Evaluations</t>
  </si>
  <si>
    <t>Site Consultative visits</t>
  </si>
  <si>
    <t>Preliminary Evaluations</t>
  </si>
  <si>
    <t>*</t>
  </si>
  <si>
    <t>Improvement permits (new)</t>
  </si>
  <si>
    <t>Improvement permits (repair)</t>
  </si>
  <si>
    <t>Total IP's issued</t>
  </si>
  <si>
    <t>Improvement permits denied</t>
  </si>
  <si>
    <t>IP Denial Rate</t>
  </si>
  <si>
    <t>Certificates of completion issued (new)</t>
  </si>
  <si>
    <t>Certificates of completion issued (repair)</t>
  </si>
  <si>
    <t>Operation permits issued</t>
  </si>
  <si>
    <t>Certificates of Completion/Operation Permits Issued</t>
  </si>
  <si>
    <t>Annual or required inspections</t>
  </si>
  <si>
    <t>Consultative contacts by telephone, office visit, other</t>
  </si>
  <si>
    <t>MHP written authorizations for re-use</t>
  </si>
  <si>
    <t>Inspections of existing systgems</t>
  </si>
  <si>
    <t>On-site sewage system surveys</t>
  </si>
  <si>
    <t>Permits revoked</t>
  </si>
  <si>
    <t>Permits suspended</t>
  </si>
  <si>
    <t>Complaint investigations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</si>
</sst>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2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1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25" sqref="C25"/>
    </sheetView>
  </sheetViews>
  <sheetFormatPr defaultColWidth="9.140625" defaultRowHeight="12.75"/>
  <cols>
    <col min="1" max="1" width="16.7109375" style="5" bestFit="1" customWidth="1"/>
    <col min="2" max="2" width="52.8515625" style="0" bestFit="1" customWidth="1"/>
    <col min="3" max="3" width="14.421875" style="5" bestFit="1" customWidth="1"/>
    <col min="4" max="5" width="7.7109375" style="0" bestFit="1" customWidth="1"/>
    <col min="6" max="6" width="7.57421875" style="0" bestFit="1" customWidth="1"/>
    <col min="7" max="7" width="7.28125" style="0" bestFit="1" customWidth="1"/>
    <col min="8" max="9" width="5.00390625" style="0" bestFit="1" customWidth="1"/>
    <col min="10" max="10" width="6.7109375" style="0" bestFit="1" customWidth="1"/>
    <col min="11" max="11" width="6.00390625" style="0" bestFit="1" customWidth="1"/>
    <col min="12" max="12" width="5.7109375" style="0" bestFit="1" customWidth="1"/>
    <col min="13" max="13" width="8.00390625" style="0" bestFit="1" customWidth="1"/>
    <col min="14" max="14" width="8.7109375" style="0" bestFit="1" customWidth="1"/>
    <col min="15" max="15" width="7.421875" style="0" customWidth="1"/>
    <col min="16" max="16" width="7.00390625" style="0" bestFit="1" customWidth="1"/>
    <col min="17" max="17" width="6.57421875" style="0" bestFit="1" customWidth="1"/>
    <col min="18" max="18" width="7.28125" style="0" bestFit="1" customWidth="1"/>
    <col min="19" max="19" width="6.28125" style="0" bestFit="1" customWidth="1"/>
    <col min="20" max="20" width="7.28125" style="0" bestFit="1" customWidth="1"/>
    <col min="21" max="22" width="7.00390625" style="0" bestFit="1" customWidth="1"/>
    <col min="23" max="23" width="7.57421875" style="0" bestFit="1" customWidth="1"/>
    <col min="24" max="25" width="7.28125" style="0" bestFit="1" customWidth="1"/>
    <col min="26" max="26" width="7.7109375" style="0" bestFit="1" customWidth="1"/>
    <col min="27" max="27" width="7.57421875" style="0" bestFit="1" customWidth="1"/>
    <col min="28" max="28" width="7.28125" style="0" bestFit="1" customWidth="1"/>
    <col min="29" max="29" width="9.00390625" style="0" bestFit="1" customWidth="1"/>
    <col min="30" max="30" width="7.00390625" style="0" bestFit="1" customWidth="1"/>
    <col min="31" max="31" width="6.57421875" style="0" customWidth="1"/>
    <col min="32" max="32" width="7.421875" style="0" bestFit="1" customWidth="1"/>
    <col min="33" max="33" width="6.00390625" style="0" customWidth="1"/>
    <col min="34" max="34" width="6.28125" style="0" customWidth="1"/>
    <col min="35" max="35" width="8.00390625" style="0" customWidth="1"/>
    <col min="37" max="37" width="7.28125" style="0" bestFit="1" customWidth="1"/>
    <col min="38" max="38" width="6.28125" style="0" bestFit="1" customWidth="1"/>
    <col min="39" max="39" width="5.8515625" style="0" bestFit="1" customWidth="1"/>
    <col min="40" max="40" width="7.28125" style="0" bestFit="1" customWidth="1"/>
    <col min="41" max="41" width="6.28125" style="0" bestFit="1" customWidth="1"/>
    <col min="42" max="42" width="6.8515625" style="0" bestFit="1" customWidth="1"/>
    <col min="43" max="43" width="6.00390625" style="0" bestFit="1" customWidth="1"/>
    <col min="44" max="44" width="6.140625" style="0" bestFit="1" customWidth="1"/>
    <col min="45" max="46" width="7.28125" style="0" bestFit="1" customWidth="1"/>
    <col min="47" max="47" width="7.421875" style="0" bestFit="1" customWidth="1"/>
    <col min="48" max="48" width="8.421875" style="0" bestFit="1" customWidth="1"/>
    <col min="49" max="52" width="7.28125" style="0" bestFit="1" customWidth="1"/>
    <col min="53" max="53" width="6.7109375" style="0" bestFit="1" customWidth="1"/>
    <col min="54" max="54" width="7.140625" style="0" bestFit="1" customWidth="1"/>
    <col min="55" max="56" width="7.28125" style="0" bestFit="1" customWidth="1"/>
    <col min="57" max="57" width="5.57421875" style="0" customWidth="1"/>
    <col min="58" max="58" width="5.8515625" style="0" bestFit="1" customWidth="1"/>
    <col min="59" max="60" width="7.28125" style="0" bestFit="1" customWidth="1"/>
    <col min="61" max="61" width="5.140625" style="0" bestFit="1" customWidth="1"/>
    <col min="62" max="62" width="7.7109375" style="0" bestFit="1" customWidth="1"/>
    <col min="63" max="63" width="9.8515625" style="0" bestFit="1" customWidth="1"/>
    <col min="64" max="64" width="7.28125" style="0" bestFit="1" customWidth="1"/>
    <col min="65" max="65" width="9.28125" style="0" bestFit="1" customWidth="1"/>
    <col min="66" max="67" width="7.28125" style="0" bestFit="1" customWidth="1"/>
    <col min="68" max="68" width="10.421875" style="0" bestFit="1" customWidth="1"/>
    <col min="69" max="69" width="9.7109375" style="0" bestFit="1" customWidth="1"/>
    <col min="70" max="71" width="6.00390625" style="0" bestFit="1" customWidth="1"/>
    <col min="72" max="72" width="7.28125" style="0" bestFit="1" customWidth="1"/>
    <col min="74" max="75" width="8.8515625" style="0" bestFit="1" customWidth="1"/>
    <col min="76" max="77" width="6.00390625" style="0" bestFit="1" customWidth="1"/>
    <col min="78" max="78" width="7.28125" style="0" bestFit="1" customWidth="1"/>
    <col min="79" max="79" width="7.57421875" style="0" bestFit="1" customWidth="1"/>
    <col min="80" max="80" width="7.8515625" style="0" bestFit="1" customWidth="1"/>
    <col min="81" max="81" width="7.28125" style="0" bestFit="1" customWidth="1"/>
    <col min="82" max="82" width="9.57421875" style="0" bestFit="1" customWidth="1"/>
    <col min="83" max="83" width="5.8515625" style="0" bestFit="1" customWidth="1"/>
    <col min="84" max="84" width="8.140625" style="0" bestFit="1" customWidth="1"/>
    <col min="85" max="86" width="7.28125" style="0" bestFit="1" customWidth="1"/>
    <col min="87" max="88" width="6.00390625" style="0" bestFit="1" customWidth="1"/>
    <col min="89" max="90" width="7.28125" style="0" bestFit="1" customWidth="1"/>
    <col min="91" max="91" width="9.57421875" style="0" bestFit="1" customWidth="1"/>
    <col min="92" max="93" width="6.00390625" style="0" bestFit="1" customWidth="1"/>
    <col min="94" max="94" width="5.421875" style="0" bestFit="1" customWidth="1"/>
    <col min="95" max="96" width="6.00390625" style="0" bestFit="1" customWidth="1"/>
    <col min="98" max="99" width="7.28125" style="0" bestFit="1" customWidth="1"/>
    <col min="100" max="100" width="5.57421875" style="0" bestFit="1" customWidth="1"/>
    <col min="101" max="101" width="7.28125" style="0" bestFit="1" customWidth="1"/>
    <col min="102" max="102" width="5.7109375" style="0" bestFit="1" customWidth="1"/>
    <col min="103" max="103" width="6.140625" style="0" bestFit="1" customWidth="1"/>
  </cols>
  <sheetData>
    <row r="1" spans="1:104" s="4" customFormat="1" ht="10.5">
      <c r="A1" s="1" t="s">
        <v>0</v>
      </c>
      <c r="B1" s="2">
        <f>(A2)</f>
        <v>76</v>
      </c>
      <c r="C1" s="3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/>
    </row>
    <row r="2" spans="1:103" ht="12.75">
      <c r="A2" s="5">
        <f>COUNT(D2:CY2)</f>
        <v>76</v>
      </c>
      <c r="B2" t="s">
        <v>102</v>
      </c>
      <c r="C2" s="6">
        <f>SUM(D2:CY2)</f>
        <v>75404</v>
      </c>
      <c r="D2">
        <v>1514</v>
      </c>
      <c r="E2">
        <v>744</v>
      </c>
      <c r="H2">
        <v>1200</v>
      </c>
      <c r="I2">
        <v>262</v>
      </c>
      <c r="J2">
        <v>1182</v>
      </c>
      <c r="K2">
        <v>527</v>
      </c>
      <c r="L2">
        <v>654</v>
      </c>
      <c r="M2">
        <v>2027</v>
      </c>
      <c r="N2" s="5">
        <v>1857</v>
      </c>
      <c r="O2">
        <v>1580</v>
      </c>
      <c r="P2">
        <v>794</v>
      </c>
      <c r="Q2">
        <v>933</v>
      </c>
      <c r="S2">
        <v>2453</v>
      </c>
      <c r="U2">
        <v>1548</v>
      </c>
      <c r="V2">
        <v>1097</v>
      </c>
      <c r="W2">
        <v>10</v>
      </c>
      <c r="Z2">
        <v>1958</v>
      </c>
      <c r="AA2">
        <v>1102</v>
      </c>
      <c r="AB2">
        <v>638</v>
      </c>
      <c r="AC2">
        <v>2467</v>
      </c>
      <c r="AD2">
        <v>632</v>
      </c>
      <c r="AE2">
        <v>852</v>
      </c>
      <c r="AF2">
        <v>1167</v>
      </c>
      <c r="AG2">
        <v>715</v>
      </c>
      <c r="AH2">
        <v>730</v>
      </c>
      <c r="AI2">
        <v>411</v>
      </c>
      <c r="AJ2">
        <v>344</v>
      </c>
      <c r="AL2">
        <v>1090</v>
      </c>
      <c r="AM2">
        <v>1648</v>
      </c>
      <c r="AO2">
        <v>210</v>
      </c>
      <c r="AP2">
        <v>540</v>
      </c>
      <c r="AQ2">
        <v>364</v>
      </c>
      <c r="AR2">
        <v>2301</v>
      </c>
      <c r="AS2">
        <v>586</v>
      </c>
      <c r="AT2">
        <v>225</v>
      </c>
      <c r="AU2">
        <v>1281</v>
      </c>
      <c r="AV2">
        <v>1202</v>
      </c>
      <c r="AY2">
        <v>124</v>
      </c>
      <c r="AZ2">
        <v>1013</v>
      </c>
      <c r="BA2">
        <v>900</v>
      </c>
      <c r="BB2">
        <v>3198</v>
      </c>
      <c r="BD2">
        <v>3094</v>
      </c>
      <c r="BE2">
        <v>880</v>
      </c>
      <c r="BF2">
        <v>823</v>
      </c>
      <c r="BG2">
        <v>1020</v>
      </c>
      <c r="BI2">
        <v>162</v>
      </c>
      <c r="BK2">
        <v>396</v>
      </c>
      <c r="BL2">
        <v>181</v>
      </c>
      <c r="BM2">
        <v>628</v>
      </c>
      <c r="BO2">
        <v>816</v>
      </c>
      <c r="BP2">
        <v>211</v>
      </c>
      <c r="BQ2">
        <v>318</v>
      </c>
      <c r="BR2">
        <v>1548</v>
      </c>
      <c r="BS2">
        <v>656</v>
      </c>
      <c r="BT2">
        <v>331</v>
      </c>
      <c r="BX2">
        <v>701</v>
      </c>
      <c r="BY2">
        <v>1459</v>
      </c>
      <c r="CA2">
        <v>1274</v>
      </c>
      <c r="CB2">
        <v>544</v>
      </c>
      <c r="CD2">
        <v>1524</v>
      </c>
      <c r="CE2">
        <v>1583</v>
      </c>
      <c r="CG2">
        <v>1383</v>
      </c>
      <c r="CH2">
        <v>750</v>
      </c>
      <c r="CI2">
        <v>242</v>
      </c>
      <c r="CJ2">
        <v>812</v>
      </c>
      <c r="CM2">
        <v>583</v>
      </c>
      <c r="CN2">
        <v>88</v>
      </c>
      <c r="CO2">
        <v>1300</v>
      </c>
      <c r="CP2">
        <v>518</v>
      </c>
      <c r="CQ2">
        <v>2098</v>
      </c>
      <c r="CR2">
        <v>784</v>
      </c>
      <c r="CS2">
        <v>262</v>
      </c>
      <c r="CU2">
        <v>2101</v>
      </c>
      <c r="CV2">
        <v>1217</v>
      </c>
      <c r="CX2">
        <v>698</v>
      </c>
      <c r="CY2">
        <v>339</v>
      </c>
    </row>
    <row r="3" spans="1:103" ht="12.75">
      <c r="A3" s="5">
        <f>COUNT(D3:CY3)</f>
        <v>73</v>
      </c>
      <c r="B3" t="s">
        <v>103</v>
      </c>
      <c r="C3" s="6">
        <f>SUM(D3:CY3)</f>
        <v>125484</v>
      </c>
      <c r="D3">
        <v>2774</v>
      </c>
      <c r="E3">
        <v>943</v>
      </c>
      <c r="H3">
        <v>465</v>
      </c>
      <c r="I3">
        <v>581</v>
      </c>
      <c r="J3">
        <v>148</v>
      </c>
      <c r="K3">
        <v>417</v>
      </c>
      <c r="L3">
        <v>859</v>
      </c>
      <c r="M3">
        <v>3516</v>
      </c>
      <c r="N3" s="5">
        <v>1672</v>
      </c>
      <c r="O3">
        <v>1122</v>
      </c>
      <c r="P3">
        <v>3048</v>
      </c>
      <c r="Q3">
        <v>634</v>
      </c>
      <c r="S3">
        <v>3408</v>
      </c>
      <c r="U3">
        <v>2652</v>
      </c>
      <c r="V3">
        <v>2154</v>
      </c>
      <c r="W3">
        <v>91</v>
      </c>
      <c r="Z3">
        <v>3312</v>
      </c>
      <c r="AA3">
        <v>1656</v>
      </c>
      <c r="AB3">
        <v>2560</v>
      </c>
      <c r="AC3">
        <v>1433</v>
      </c>
      <c r="AD3">
        <v>334</v>
      </c>
      <c r="AE3">
        <v>2124</v>
      </c>
      <c r="AF3">
        <v>4224</v>
      </c>
      <c r="AG3">
        <v>768</v>
      </c>
      <c r="AH3">
        <v>782</v>
      </c>
      <c r="AI3">
        <v>1335</v>
      </c>
      <c r="AJ3">
        <v>1014</v>
      </c>
      <c r="AL3">
        <v>1229</v>
      </c>
      <c r="AM3">
        <v>2208</v>
      </c>
      <c r="AO3">
        <v>264</v>
      </c>
      <c r="AP3">
        <v>770</v>
      </c>
      <c r="AQ3">
        <v>316</v>
      </c>
      <c r="AR3">
        <v>4557</v>
      </c>
      <c r="AS3">
        <v>1050</v>
      </c>
      <c r="AT3">
        <v>305</v>
      </c>
      <c r="AU3">
        <v>3723</v>
      </c>
      <c r="AV3">
        <v>3602</v>
      </c>
      <c r="AY3">
        <v>323</v>
      </c>
      <c r="AZ3">
        <v>1213</v>
      </c>
      <c r="BA3">
        <v>1016</v>
      </c>
      <c r="BB3">
        <v>5832</v>
      </c>
      <c r="BD3">
        <v>1176</v>
      </c>
      <c r="BE3">
        <v>1658</v>
      </c>
      <c r="BF3">
        <v>411</v>
      </c>
      <c r="BG3">
        <v>2174</v>
      </c>
      <c r="BI3">
        <v>462</v>
      </c>
      <c r="BK3">
        <v>2102</v>
      </c>
      <c r="BM3">
        <v>610</v>
      </c>
      <c r="BO3">
        <v>838</v>
      </c>
      <c r="BP3">
        <v>1087</v>
      </c>
      <c r="BQ3">
        <v>1164</v>
      </c>
      <c r="BR3">
        <v>3256</v>
      </c>
      <c r="BS3">
        <v>3668</v>
      </c>
      <c r="BX3">
        <v>1092</v>
      </c>
      <c r="BY3">
        <v>2789</v>
      </c>
      <c r="CA3">
        <v>2612</v>
      </c>
      <c r="CB3">
        <v>2092</v>
      </c>
      <c r="CD3">
        <v>2808</v>
      </c>
      <c r="CE3">
        <v>3182</v>
      </c>
      <c r="CG3">
        <v>788</v>
      </c>
      <c r="CI3">
        <v>364</v>
      </c>
      <c r="CJ3">
        <v>432</v>
      </c>
      <c r="CM3">
        <v>1186</v>
      </c>
      <c r="CN3">
        <v>21</v>
      </c>
      <c r="CO3">
        <v>5880</v>
      </c>
      <c r="CP3">
        <v>150</v>
      </c>
      <c r="CQ3">
        <v>7776</v>
      </c>
      <c r="CR3">
        <v>481</v>
      </c>
      <c r="CS3">
        <v>218</v>
      </c>
      <c r="CU3">
        <v>1909</v>
      </c>
      <c r="CV3">
        <v>967</v>
      </c>
      <c r="CX3">
        <v>948</v>
      </c>
      <c r="CY3">
        <v>749</v>
      </c>
    </row>
    <row r="4" spans="1:103" ht="12.75">
      <c r="A4" s="5">
        <f>COUNT(D4:CY4)</f>
        <v>28</v>
      </c>
      <c r="B4" t="s">
        <v>104</v>
      </c>
      <c r="C4" s="6">
        <f>SUM(D4:CY4)</f>
        <v>4057</v>
      </c>
      <c r="D4">
        <v>0</v>
      </c>
      <c r="E4">
        <v>1318</v>
      </c>
      <c r="H4">
        <v>285</v>
      </c>
      <c r="I4">
        <v>9</v>
      </c>
      <c r="J4">
        <v>232</v>
      </c>
      <c r="K4">
        <v>36</v>
      </c>
      <c r="N4" s="5" t="s">
        <v>105</v>
      </c>
      <c r="O4">
        <v>12</v>
      </c>
      <c r="Q4">
        <v>114</v>
      </c>
      <c r="S4">
        <v>305</v>
      </c>
      <c r="U4">
        <v>72</v>
      </c>
      <c r="AC4">
        <v>123</v>
      </c>
      <c r="AI4">
        <v>15</v>
      </c>
      <c r="AR4">
        <v>6</v>
      </c>
      <c r="BA4">
        <v>60</v>
      </c>
      <c r="BB4">
        <v>438</v>
      </c>
      <c r="BD4">
        <v>106</v>
      </c>
      <c r="BP4">
        <v>2</v>
      </c>
      <c r="BS4">
        <v>35</v>
      </c>
      <c r="CA4">
        <v>10</v>
      </c>
      <c r="CB4">
        <v>2</v>
      </c>
      <c r="CD4">
        <v>110</v>
      </c>
      <c r="CE4">
        <v>326</v>
      </c>
      <c r="CJ4">
        <v>128</v>
      </c>
      <c r="CN4">
        <v>18</v>
      </c>
      <c r="CQ4">
        <v>5</v>
      </c>
      <c r="CV4">
        <v>192</v>
      </c>
      <c r="CX4">
        <v>38</v>
      </c>
      <c r="CY4">
        <v>60</v>
      </c>
    </row>
    <row r="5" spans="1:103" ht="12.75">
      <c r="A5" s="5">
        <f>COUNT(D5:CY5)</f>
        <v>76</v>
      </c>
      <c r="B5" t="s">
        <v>106</v>
      </c>
      <c r="C5" s="6">
        <f>SUM(D5:CY5)</f>
        <v>47631</v>
      </c>
      <c r="D5">
        <v>892</v>
      </c>
      <c r="E5">
        <v>466</v>
      </c>
      <c r="H5">
        <v>128</v>
      </c>
      <c r="I5">
        <v>235</v>
      </c>
      <c r="J5">
        <v>603</v>
      </c>
      <c r="K5">
        <v>204</v>
      </c>
      <c r="L5">
        <v>488</v>
      </c>
      <c r="M5">
        <v>1338</v>
      </c>
      <c r="N5" s="5">
        <v>1702</v>
      </c>
      <c r="O5">
        <v>916</v>
      </c>
      <c r="P5">
        <v>278</v>
      </c>
      <c r="Q5">
        <v>540</v>
      </c>
      <c r="S5">
        <v>574</v>
      </c>
      <c r="U5">
        <v>1728</v>
      </c>
      <c r="V5">
        <v>761</v>
      </c>
      <c r="W5">
        <v>242</v>
      </c>
      <c r="Z5">
        <v>1443</v>
      </c>
      <c r="AA5">
        <v>946</v>
      </c>
      <c r="AB5">
        <v>257</v>
      </c>
      <c r="AC5">
        <v>200</v>
      </c>
      <c r="AD5">
        <v>234</v>
      </c>
      <c r="AE5">
        <v>556</v>
      </c>
      <c r="AF5">
        <v>975</v>
      </c>
      <c r="AG5">
        <v>528</v>
      </c>
      <c r="AH5">
        <v>657</v>
      </c>
      <c r="AI5">
        <v>108</v>
      </c>
      <c r="AJ5">
        <v>290</v>
      </c>
      <c r="AL5">
        <v>1063</v>
      </c>
      <c r="AM5">
        <v>752</v>
      </c>
      <c r="AO5">
        <v>142</v>
      </c>
      <c r="AP5">
        <v>432</v>
      </c>
      <c r="AQ5">
        <v>172</v>
      </c>
      <c r="AR5">
        <v>1317</v>
      </c>
      <c r="AS5">
        <v>412</v>
      </c>
      <c r="AT5">
        <v>183</v>
      </c>
      <c r="AU5">
        <v>638</v>
      </c>
      <c r="AV5">
        <v>1012</v>
      </c>
      <c r="AY5">
        <v>105</v>
      </c>
      <c r="AZ5">
        <v>937</v>
      </c>
      <c r="BA5">
        <v>581</v>
      </c>
      <c r="BB5">
        <v>2246</v>
      </c>
      <c r="BD5">
        <v>304</v>
      </c>
      <c r="BE5">
        <v>654</v>
      </c>
      <c r="BF5">
        <v>819</v>
      </c>
      <c r="BG5">
        <v>933</v>
      </c>
      <c r="BI5">
        <v>144</v>
      </c>
      <c r="BK5">
        <v>268</v>
      </c>
      <c r="BL5">
        <v>181</v>
      </c>
      <c r="BM5">
        <v>518</v>
      </c>
      <c r="BO5">
        <v>808</v>
      </c>
      <c r="BP5">
        <v>185</v>
      </c>
      <c r="BQ5">
        <v>226</v>
      </c>
      <c r="BR5">
        <v>1102</v>
      </c>
      <c r="BS5">
        <v>441</v>
      </c>
      <c r="BT5">
        <v>230</v>
      </c>
      <c r="BX5">
        <v>233</v>
      </c>
      <c r="BY5">
        <v>814</v>
      </c>
      <c r="CA5">
        <v>1070</v>
      </c>
      <c r="CB5">
        <v>252</v>
      </c>
      <c r="CD5">
        <v>708</v>
      </c>
      <c r="CE5">
        <v>1134</v>
      </c>
      <c r="CG5">
        <v>1029</v>
      </c>
      <c r="CH5">
        <v>381</v>
      </c>
      <c r="CI5">
        <v>175</v>
      </c>
      <c r="CJ5">
        <v>656</v>
      </c>
      <c r="CM5">
        <v>530</v>
      </c>
      <c r="CN5">
        <v>14</v>
      </c>
      <c r="CO5">
        <v>468</v>
      </c>
      <c r="CP5">
        <v>418</v>
      </c>
      <c r="CQ5">
        <v>2561</v>
      </c>
      <c r="CR5">
        <v>275</v>
      </c>
      <c r="CS5">
        <v>103</v>
      </c>
      <c r="CU5">
        <v>1120</v>
      </c>
      <c r="CV5">
        <v>879</v>
      </c>
      <c r="CX5">
        <v>523</v>
      </c>
      <c r="CY5">
        <v>194</v>
      </c>
    </row>
    <row r="6" spans="1:103" ht="12.75">
      <c r="A6" s="5">
        <f>COUNT(D6:CY6)</f>
        <v>71</v>
      </c>
      <c r="B6" t="s">
        <v>107</v>
      </c>
      <c r="C6" s="6">
        <f>SUM(D6:CY6)</f>
        <v>10825</v>
      </c>
      <c r="D6">
        <v>110</v>
      </c>
      <c r="E6">
        <v>113</v>
      </c>
      <c r="H6">
        <v>28</v>
      </c>
      <c r="I6">
        <v>189</v>
      </c>
      <c r="J6">
        <v>210</v>
      </c>
      <c r="K6">
        <v>2</v>
      </c>
      <c r="L6">
        <v>101</v>
      </c>
      <c r="M6">
        <v>316</v>
      </c>
      <c r="N6" s="5">
        <v>283</v>
      </c>
      <c r="O6">
        <v>386</v>
      </c>
      <c r="P6">
        <v>100</v>
      </c>
      <c r="Q6">
        <v>244</v>
      </c>
      <c r="S6">
        <v>297</v>
      </c>
      <c r="U6">
        <v>216</v>
      </c>
      <c r="V6">
        <v>74</v>
      </c>
      <c r="AA6">
        <v>127</v>
      </c>
      <c r="AB6">
        <v>102</v>
      </c>
      <c r="AC6">
        <v>166</v>
      </c>
      <c r="AD6">
        <v>88</v>
      </c>
      <c r="AE6">
        <v>264</v>
      </c>
      <c r="AF6">
        <v>369</v>
      </c>
      <c r="AG6">
        <v>135</v>
      </c>
      <c r="AH6">
        <v>142</v>
      </c>
      <c r="AI6">
        <v>54</v>
      </c>
      <c r="AJ6">
        <v>54</v>
      </c>
      <c r="AL6">
        <v>149</v>
      </c>
      <c r="AM6">
        <v>358</v>
      </c>
      <c r="AO6">
        <v>22</v>
      </c>
      <c r="AP6">
        <v>116</v>
      </c>
      <c r="AQ6">
        <v>32</v>
      </c>
      <c r="AR6">
        <v>216</v>
      </c>
      <c r="AT6">
        <v>7</v>
      </c>
      <c r="AU6">
        <v>90</v>
      </c>
      <c r="AV6">
        <v>366</v>
      </c>
      <c r="AY6">
        <v>75</v>
      </c>
      <c r="AZ6">
        <v>120</v>
      </c>
      <c r="BA6">
        <v>57</v>
      </c>
      <c r="BB6">
        <v>112</v>
      </c>
      <c r="BD6">
        <v>32</v>
      </c>
      <c r="BE6">
        <v>118</v>
      </c>
      <c r="BF6">
        <v>240</v>
      </c>
      <c r="BG6">
        <v>90</v>
      </c>
      <c r="BI6">
        <v>48</v>
      </c>
      <c r="BK6">
        <v>148</v>
      </c>
      <c r="BO6">
        <v>176</v>
      </c>
      <c r="BP6">
        <v>432</v>
      </c>
      <c r="BQ6">
        <v>78</v>
      </c>
      <c r="BR6">
        <v>166</v>
      </c>
      <c r="BS6">
        <v>86</v>
      </c>
      <c r="BT6">
        <v>54</v>
      </c>
      <c r="BX6">
        <v>65</v>
      </c>
      <c r="BY6">
        <v>158</v>
      </c>
      <c r="CA6">
        <v>188</v>
      </c>
      <c r="CB6">
        <v>354</v>
      </c>
      <c r="CD6">
        <v>268</v>
      </c>
      <c r="CE6">
        <v>299</v>
      </c>
      <c r="CG6">
        <v>77</v>
      </c>
      <c r="CH6">
        <v>100</v>
      </c>
      <c r="CI6">
        <v>2</v>
      </c>
      <c r="CJ6">
        <v>132</v>
      </c>
      <c r="CM6">
        <v>38</v>
      </c>
      <c r="CN6">
        <v>16</v>
      </c>
      <c r="CO6">
        <v>96</v>
      </c>
      <c r="CP6">
        <v>20</v>
      </c>
      <c r="CQ6">
        <v>595</v>
      </c>
      <c r="CR6">
        <v>40</v>
      </c>
      <c r="CS6">
        <v>86</v>
      </c>
      <c r="CU6">
        <v>245</v>
      </c>
      <c r="CV6">
        <v>123</v>
      </c>
      <c r="CX6">
        <v>154</v>
      </c>
      <c r="CY6">
        <v>211</v>
      </c>
    </row>
    <row r="7" spans="2:103" ht="12.75">
      <c r="B7" s="7" t="s">
        <v>108</v>
      </c>
      <c r="C7" s="8">
        <f aca="true" t="shared" si="0" ref="C7:AS7">SUM(C5:C6)</f>
        <v>58456</v>
      </c>
      <c r="D7" s="8">
        <f t="shared" si="0"/>
        <v>1002</v>
      </c>
      <c r="E7" s="8">
        <f t="shared" si="0"/>
        <v>579</v>
      </c>
      <c r="F7" s="8">
        <f t="shared" si="0"/>
        <v>0</v>
      </c>
      <c r="G7" s="8">
        <f t="shared" si="0"/>
        <v>0</v>
      </c>
      <c r="H7" s="8">
        <f t="shared" si="0"/>
        <v>156</v>
      </c>
      <c r="I7" s="8">
        <f t="shared" si="0"/>
        <v>424</v>
      </c>
      <c r="J7" s="8">
        <f t="shared" si="0"/>
        <v>813</v>
      </c>
      <c r="K7" s="8">
        <f t="shared" si="0"/>
        <v>206</v>
      </c>
      <c r="L7" s="8">
        <f t="shared" si="0"/>
        <v>589</v>
      </c>
      <c r="M7" s="8">
        <f t="shared" si="0"/>
        <v>1654</v>
      </c>
      <c r="N7" s="8">
        <f t="shared" si="0"/>
        <v>1985</v>
      </c>
      <c r="O7" s="8">
        <f t="shared" si="0"/>
        <v>1302</v>
      </c>
      <c r="P7" s="8">
        <f t="shared" si="0"/>
        <v>378</v>
      </c>
      <c r="Q7" s="8">
        <f t="shared" si="0"/>
        <v>784</v>
      </c>
      <c r="R7" s="8">
        <f t="shared" si="0"/>
        <v>0</v>
      </c>
      <c r="S7" s="8">
        <f t="shared" si="0"/>
        <v>871</v>
      </c>
      <c r="T7" s="8">
        <f t="shared" si="0"/>
        <v>0</v>
      </c>
      <c r="U7" s="8">
        <f t="shared" si="0"/>
        <v>1944</v>
      </c>
      <c r="V7" s="8">
        <f t="shared" si="0"/>
        <v>835</v>
      </c>
      <c r="W7" s="8">
        <f t="shared" si="0"/>
        <v>242</v>
      </c>
      <c r="X7" s="8">
        <f t="shared" si="0"/>
        <v>0</v>
      </c>
      <c r="Y7" s="8">
        <f t="shared" si="0"/>
        <v>0</v>
      </c>
      <c r="Z7" s="8">
        <f t="shared" si="0"/>
        <v>1443</v>
      </c>
      <c r="AA7" s="8">
        <f t="shared" si="0"/>
        <v>1073</v>
      </c>
      <c r="AB7" s="8">
        <f t="shared" si="0"/>
        <v>359</v>
      </c>
      <c r="AC7" s="8">
        <f t="shared" si="0"/>
        <v>366</v>
      </c>
      <c r="AD7" s="8">
        <f t="shared" si="0"/>
        <v>322</v>
      </c>
      <c r="AE7" s="8">
        <f t="shared" si="0"/>
        <v>820</v>
      </c>
      <c r="AF7" s="8">
        <f t="shared" si="0"/>
        <v>1344</v>
      </c>
      <c r="AG7" s="8">
        <f t="shared" si="0"/>
        <v>663</v>
      </c>
      <c r="AH7" s="8">
        <f t="shared" si="0"/>
        <v>799</v>
      </c>
      <c r="AI7" s="8">
        <f t="shared" si="0"/>
        <v>162</v>
      </c>
      <c r="AJ7" s="8">
        <f t="shared" si="0"/>
        <v>344</v>
      </c>
      <c r="AK7" s="8">
        <f t="shared" si="0"/>
        <v>0</v>
      </c>
      <c r="AL7" s="8">
        <f t="shared" si="0"/>
        <v>1212</v>
      </c>
      <c r="AM7" s="8">
        <f t="shared" si="0"/>
        <v>1110</v>
      </c>
      <c r="AN7" s="8">
        <f t="shared" si="0"/>
        <v>0</v>
      </c>
      <c r="AO7" s="8">
        <f t="shared" si="0"/>
        <v>164</v>
      </c>
      <c r="AP7" s="8">
        <f t="shared" si="0"/>
        <v>548</v>
      </c>
      <c r="AQ7" s="8">
        <f t="shared" si="0"/>
        <v>204</v>
      </c>
      <c r="AR7" s="8">
        <f t="shared" si="0"/>
        <v>1533</v>
      </c>
      <c r="AS7" s="8">
        <f t="shared" si="0"/>
        <v>412</v>
      </c>
      <c r="AT7" s="8">
        <v>4</v>
      </c>
      <c r="AU7" s="8">
        <f aca="true" t="shared" si="1" ref="AU7:BZ7">SUM(AU5:AU6)</f>
        <v>728</v>
      </c>
      <c r="AV7" s="8">
        <f t="shared" si="1"/>
        <v>1378</v>
      </c>
      <c r="AW7" s="8">
        <f t="shared" si="1"/>
        <v>0</v>
      </c>
      <c r="AX7" s="8">
        <f t="shared" si="1"/>
        <v>0</v>
      </c>
      <c r="AY7" s="8">
        <f t="shared" si="1"/>
        <v>180</v>
      </c>
      <c r="AZ7" s="8">
        <f t="shared" si="1"/>
        <v>1057</v>
      </c>
      <c r="BA7" s="8">
        <f t="shared" si="1"/>
        <v>638</v>
      </c>
      <c r="BB7" s="8">
        <f t="shared" si="1"/>
        <v>2358</v>
      </c>
      <c r="BC7" s="8">
        <f t="shared" si="1"/>
        <v>0</v>
      </c>
      <c r="BD7" s="8">
        <f t="shared" si="1"/>
        <v>336</v>
      </c>
      <c r="BE7" s="8">
        <f t="shared" si="1"/>
        <v>772</v>
      </c>
      <c r="BF7" s="8">
        <f t="shared" si="1"/>
        <v>1059</v>
      </c>
      <c r="BG7" s="8">
        <f t="shared" si="1"/>
        <v>1023</v>
      </c>
      <c r="BH7" s="8">
        <f t="shared" si="1"/>
        <v>0</v>
      </c>
      <c r="BI7" s="8">
        <f t="shared" si="1"/>
        <v>192</v>
      </c>
      <c r="BJ7" s="8">
        <f t="shared" si="1"/>
        <v>0</v>
      </c>
      <c r="BK7" s="8">
        <f t="shared" si="1"/>
        <v>416</v>
      </c>
      <c r="BL7" s="8">
        <f t="shared" si="1"/>
        <v>181</v>
      </c>
      <c r="BM7" s="8">
        <f t="shared" si="1"/>
        <v>518</v>
      </c>
      <c r="BN7" s="8">
        <f t="shared" si="1"/>
        <v>0</v>
      </c>
      <c r="BO7" s="8">
        <f t="shared" si="1"/>
        <v>984</v>
      </c>
      <c r="BP7" s="8">
        <f t="shared" si="1"/>
        <v>617</v>
      </c>
      <c r="BQ7" s="8">
        <f t="shared" si="1"/>
        <v>304</v>
      </c>
      <c r="BR7" s="8">
        <f t="shared" si="1"/>
        <v>1268</v>
      </c>
      <c r="BS7" s="8">
        <f t="shared" si="1"/>
        <v>527</v>
      </c>
      <c r="BT7" s="8">
        <f t="shared" si="1"/>
        <v>284</v>
      </c>
      <c r="BU7" s="8">
        <f t="shared" si="1"/>
        <v>0</v>
      </c>
      <c r="BV7" s="8">
        <f t="shared" si="1"/>
        <v>0</v>
      </c>
      <c r="BW7" s="8">
        <f t="shared" si="1"/>
        <v>0</v>
      </c>
      <c r="BX7" s="8">
        <f t="shared" si="1"/>
        <v>298</v>
      </c>
      <c r="BY7" s="8">
        <f t="shared" si="1"/>
        <v>972</v>
      </c>
      <c r="BZ7" s="8">
        <f t="shared" si="1"/>
        <v>0</v>
      </c>
      <c r="CA7" s="8">
        <f aca="true" t="shared" si="2" ref="CA7:CY7">SUM(CA5:CA6)</f>
        <v>1258</v>
      </c>
      <c r="CB7" s="8">
        <f t="shared" si="2"/>
        <v>606</v>
      </c>
      <c r="CC7" s="8">
        <f t="shared" si="2"/>
        <v>0</v>
      </c>
      <c r="CD7" s="8">
        <f t="shared" si="2"/>
        <v>976</v>
      </c>
      <c r="CE7" s="8">
        <f t="shared" si="2"/>
        <v>1433</v>
      </c>
      <c r="CF7" s="8">
        <f t="shared" si="2"/>
        <v>0</v>
      </c>
      <c r="CG7" s="8">
        <f t="shared" si="2"/>
        <v>1106</v>
      </c>
      <c r="CH7" s="8">
        <f t="shared" si="2"/>
        <v>481</v>
      </c>
      <c r="CI7" s="8">
        <f t="shared" si="2"/>
        <v>177</v>
      </c>
      <c r="CJ7" s="8">
        <f t="shared" si="2"/>
        <v>788</v>
      </c>
      <c r="CK7" s="8">
        <f t="shared" si="2"/>
        <v>0</v>
      </c>
      <c r="CL7" s="8">
        <f t="shared" si="2"/>
        <v>0</v>
      </c>
      <c r="CM7" s="8">
        <f t="shared" si="2"/>
        <v>568</v>
      </c>
      <c r="CN7" s="8">
        <f t="shared" si="2"/>
        <v>30</v>
      </c>
      <c r="CO7" s="8">
        <f t="shared" si="2"/>
        <v>564</v>
      </c>
      <c r="CP7" s="8">
        <f t="shared" si="2"/>
        <v>438</v>
      </c>
      <c r="CQ7" s="8">
        <f t="shared" si="2"/>
        <v>3156</v>
      </c>
      <c r="CR7" s="8">
        <f t="shared" si="2"/>
        <v>315</v>
      </c>
      <c r="CS7" s="8">
        <f t="shared" si="2"/>
        <v>189</v>
      </c>
      <c r="CT7" s="8">
        <f t="shared" si="2"/>
        <v>0</v>
      </c>
      <c r="CU7" s="8">
        <f t="shared" si="2"/>
        <v>1365</v>
      </c>
      <c r="CV7" s="8">
        <f t="shared" si="2"/>
        <v>1002</v>
      </c>
      <c r="CW7" s="8">
        <f t="shared" si="2"/>
        <v>0</v>
      </c>
      <c r="CX7" s="8">
        <f t="shared" si="2"/>
        <v>677</v>
      </c>
      <c r="CY7" s="8">
        <f t="shared" si="2"/>
        <v>405</v>
      </c>
    </row>
    <row r="8" spans="1:103" ht="12.75">
      <c r="A8" s="5">
        <f>COUNT(D8:CY8)</f>
        <v>67</v>
      </c>
      <c r="B8" t="s">
        <v>109</v>
      </c>
      <c r="C8" s="6">
        <f>SUM(D8:CY8)</f>
        <v>4166</v>
      </c>
      <c r="D8">
        <v>196</v>
      </c>
      <c r="E8">
        <v>149</v>
      </c>
      <c r="H8">
        <v>8</v>
      </c>
      <c r="I8">
        <v>17</v>
      </c>
      <c r="J8">
        <v>85</v>
      </c>
      <c r="K8">
        <v>78</v>
      </c>
      <c r="L8">
        <v>12</v>
      </c>
      <c r="M8">
        <v>241</v>
      </c>
      <c r="N8" s="5">
        <v>155</v>
      </c>
      <c r="O8">
        <v>60</v>
      </c>
      <c r="P8">
        <v>450</v>
      </c>
      <c r="S8">
        <v>96</v>
      </c>
      <c r="V8">
        <v>54</v>
      </c>
      <c r="Z8">
        <v>34</v>
      </c>
      <c r="AA8">
        <v>55</v>
      </c>
      <c r="AB8">
        <v>105</v>
      </c>
      <c r="AC8">
        <v>70</v>
      </c>
      <c r="AF8">
        <v>150</v>
      </c>
      <c r="AG8">
        <v>34</v>
      </c>
      <c r="AH8">
        <v>62</v>
      </c>
      <c r="AI8">
        <v>33</v>
      </c>
      <c r="AL8">
        <v>14</v>
      </c>
      <c r="AM8">
        <v>22</v>
      </c>
      <c r="AO8">
        <v>2</v>
      </c>
      <c r="AP8">
        <v>100</v>
      </c>
      <c r="AQ8">
        <v>20</v>
      </c>
      <c r="AR8">
        <v>117</v>
      </c>
      <c r="AS8">
        <v>48</v>
      </c>
      <c r="AT8">
        <v>0</v>
      </c>
      <c r="AU8">
        <v>14</v>
      </c>
      <c r="AV8">
        <v>52</v>
      </c>
      <c r="AY8">
        <v>5</v>
      </c>
      <c r="AZ8">
        <v>23</v>
      </c>
      <c r="BA8">
        <v>11</v>
      </c>
      <c r="BB8">
        <v>40</v>
      </c>
      <c r="BD8">
        <v>37</v>
      </c>
      <c r="BE8">
        <v>22</v>
      </c>
      <c r="BF8">
        <v>19</v>
      </c>
      <c r="BG8">
        <v>15</v>
      </c>
      <c r="BI8">
        <v>6</v>
      </c>
      <c r="BK8">
        <v>110</v>
      </c>
      <c r="BM8">
        <v>66</v>
      </c>
      <c r="BO8">
        <v>8</v>
      </c>
      <c r="BP8">
        <v>14</v>
      </c>
      <c r="BQ8">
        <v>46</v>
      </c>
      <c r="BR8">
        <v>92</v>
      </c>
      <c r="BS8">
        <v>9</v>
      </c>
      <c r="BT8">
        <v>47</v>
      </c>
      <c r="BX8">
        <v>38</v>
      </c>
      <c r="BY8">
        <v>189</v>
      </c>
      <c r="CA8">
        <v>78</v>
      </c>
      <c r="CB8">
        <v>6</v>
      </c>
      <c r="CD8">
        <v>86</v>
      </c>
      <c r="CE8">
        <v>123</v>
      </c>
      <c r="CG8">
        <v>21</v>
      </c>
      <c r="CH8">
        <v>3</v>
      </c>
      <c r="CI8">
        <v>17</v>
      </c>
      <c r="CJ8">
        <v>122</v>
      </c>
      <c r="CM8">
        <v>12</v>
      </c>
      <c r="CN8">
        <v>19</v>
      </c>
      <c r="CP8">
        <v>46</v>
      </c>
      <c r="CQ8">
        <v>163</v>
      </c>
      <c r="CS8">
        <v>22</v>
      </c>
      <c r="CU8">
        <v>42</v>
      </c>
      <c r="CV8">
        <v>48</v>
      </c>
      <c r="CX8">
        <v>21</v>
      </c>
      <c r="CY8">
        <v>7</v>
      </c>
    </row>
    <row r="9" spans="2:103" ht="12.75">
      <c r="B9" s="7" t="s">
        <v>110</v>
      </c>
      <c r="C9" s="9">
        <f aca="true" t="shared" si="3" ref="C9:AH9">SUM(C8/(C5+C8))</f>
        <v>0.08042936849624496</v>
      </c>
      <c r="D9" s="9">
        <f t="shared" si="3"/>
        <v>0.1801470588235294</v>
      </c>
      <c r="E9" s="9">
        <f t="shared" si="3"/>
        <v>0.24227642276422764</v>
      </c>
      <c r="F9" s="9" t="e">
        <f t="shared" si="3"/>
        <v>#DIV/0!</v>
      </c>
      <c r="G9" s="9" t="e">
        <f t="shared" si="3"/>
        <v>#DIV/0!</v>
      </c>
      <c r="H9" s="9">
        <f t="shared" si="3"/>
        <v>0.058823529411764705</v>
      </c>
      <c r="I9" s="9">
        <f t="shared" si="3"/>
        <v>0.06746031746031746</v>
      </c>
      <c r="J9" s="9">
        <f t="shared" si="3"/>
        <v>0.12354651162790697</v>
      </c>
      <c r="K9" s="10">
        <f t="shared" si="3"/>
        <v>0.2765957446808511</v>
      </c>
      <c r="L9" s="9">
        <f t="shared" si="3"/>
        <v>0.024</v>
      </c>
      <c r="M9" s="9">
        <f t="shared" si="3"/>
        <v>0.1526282457251425</v>
      </c>
      <c r="N9" s="9">
        <f t="shared" si="3"/>
        <v>0.08346795907377491</v>
      </c>
      <c r="O9" s="10">
        <f t="shared" si="3"/>
        <v>0.06147540983606557</v>
      </c>
      <c r="P9" s="9">
        <f t="shared" si="3"/>
        <v>0.6181318681318682</v>
      </c>
      <c r="Q9" s="9">
        <f t="shared" si="3"/>
        <v>0</v>
      </c>
      <c r="R9" s="9" t="e">
        <f t="shared" si="3"/>
        <v>#DIV/0!</v>
      </c>
      <c r="S9" s="10">
        <f t="shared" si="3"/>
        <v>0.14328358208955225</v>
      </c>
      <c r="T9" s="9" t="e">
        <f t="shared" si="3"/>
        <v>#DIV/0!</v>
      </c>
      <c r="U9" s="9">
        <f t="shared" si="3"/>
        <v>0</v>
      </c>
      <c r="V9" s="9">
        <f t="shared" si="3"/>
        <v>0.06625766871165645</v>
      </c>
      <c r="W9" s="9">
        <f t="shared" si="3"/>
        <v>0</v>
      </c>
      <c r="X9" s="9" t="e">
        <f t="shared" si="3"/>
        <v>#DIV/0!</v>
      </c>
      <c r="Y9" s="9" t="e">
        <f t="shared" si="3"/>
        <v>#DIV/0!</v>
      </c>
      <c r="Z9" s="9">
        <f t="shared" si="3"/>
        <v>0.023019634394041977</v>
      </c>
      <c r="AA9" s="9">
        <f t="shared" si="3"/>
        <v>0.054945054945054944</v>
      </c>
      <c r="AB9" s="9">
        <f t="shared" si="3"/>
        <v>0.2900552486187845</v>
      </c>
      <c r="AC9" s="9">
        <f t="shared" si="3"/>
        <v>0.25925925925925924</v>
      </c>
      <c r="AD9" s="9">
        <f t="shared" si="3"/>
        <v>0</v>
      </c>
      <c r="AE9" s="9">
        <f t="shared" si="3"/>
        <v>0</v>
      </c>
      <c r="AF9" s="9">
        <f t="shared" si="3"/>
        <v>0.13333333333333333</v>
      </c>
      <c r="AG9" s="9">
        <f t="shared" si="3"/>
        <v>0.060498220640569395</v>
      </c>
      <c r="AH9" s="9">
        <f t="shared" si="3"/>
        <v>0.08623087621696801</v>
      </c>
      <c r="AI9" s="9">
        <f aca="true" t="shared" si="4" ref="AI9:BN9">SUM(AI8/(AI5+AI8))</f>
        <v>0.23404255319148937</v>
      </c>
      <c r="AJ9" s="9">
        <f t="shared" si="4"/>
        <v>0</v>
      </c>
      <c r="AK9" s="9" t="e">
        <f t="shared" si="4"/>
        <v>#DIV/0!</v>
      </c>
      <c r="AL9" s="9">
        <f t="shared" si="4"/>
        <v>0.012999071494893221</v>
      </c>
      <c r="AM9" s="9">
        <f t="shared" si="4"/>
        <v>0.028423772609819122</v>
      </c>
      <c r="AN9" s="9" t="e">
        <f t="shared" si="4"/>
        <v>#DIV/0!</v>
      </c>
      <c r="AO9" s="9">
        <f t="shared" si="4"/>
        <v>0.013888888888888888</v>
      </c>
      <c r="AP9" s="9">
        <f t="shared" si="4"/>
        <v>0.18796992481203006</v>
      </c>
      <c r="AQ9" s="10">
        <f t="shared" si="4"/>
        <v>0.10416666666666667</v>
      </c>
      <c r="AR9" s="9">
        <f t="shared" si="4"/>
        <v>0.08158995815899582</v>
      </c>
      <c r="AS9" s="9">
        <f t="shared" si="4"/>
        <v>0.10434782608695652</v>
      </c>
      <c r="AT9" s="9">
        <f t="shared" si="4"/>
        <v>0</v>
      </c>
      <c r="AU9" s="9">
        <f t="shared" si="4"/>
        <v>0.02147239263803681</v>
      </c>
      <c r="AV9" s="9">
        <f t="shared" si="4"/>
        <v>0.04887218045112782</v>
      </c>
      <c r="AW9" s="9" t="e">
        <f t="shared" si="4"/>
        <v>#DIV/0!</v>
      </c>
      <c r="AX9" s="9" t="e">
        <f t="shared" si="4"/>
        <v>#DIV/0!</v>
      </c>
      <c r="AY9" s="9">
        <f t="shared" si="4"/>
        <v>0.045454545454545456</v>
      </c>
      <c r="AZ9" s="9">
        <f t="shared" si="4"/>
        <v>0.023958333333333335</v>
      </c>
      <c r="BA9" s="9">
        <f t="shared" si="4"/>
        <v>0.018581081081081082</v>
      </c>
      <c r="BB9" s="9">
        <f t="shared" si="4"/>
        <v>0.017497812773403325</v>
      </c>
      <c r="BC9" s="9" t="e">
        <f t="shared" si="4"/>
        <v>#DIV/0!</v>
      </c>
      <c r="BD9" s="9">
        <f t="shared" si="4"/>
        <v>0.10850439882697947</v>
      </c>
      <c r="BE9" s="9">
        <f t="shared" si="4"/>
        <v>0.03254437869822485</v>
      </c>
      <c r="BF9" s="9">
        <f t="shared" si="4"/>
        <v>0.022673031026252982</v>
      </c>
      <c r="BG9" s="9">
        <f t="shared" si="4"/>
        <v>0.015822784810126583</v>
      </c>
      <c r="BH9" s="9" t="e">
        <f t="shared" si="4"/>
        <v>#DIV/0!</v>
      </c>
      <c r="BI9" s="10">
        <f t="shared" si="4"/>
        <v>0.04</v>
      </c>
      <c r="BJ9" s="9" t="e">
        <f t="shared" si="4"/>
        <v>#DIV/0!</v>
      </c>
      <c r="BK9" s="9">
        <f t="shared" si="4"/>
        <v>0.291005291005291</v>
      </c>
      <c r="BL9" s="9">
        <f t="shared" si="4"/>
        <v>0</v>
      </c>
      <c r="BM9" s="9">
        <f t="shared" si="4"/>
        <v>0.11301369863013698</v>
      </c>
      <c r="BN9" s="9" t="e">
        <f t="shared" si="4"/>
        <v>#DIV/0!</v>
      </c>
      <c r="BO9" s="9">
        <f aca="true" t="shared" si="5" ref="BO9:CT9">SUM(BO8/(BO5+BO8))</f>
        <v>0.00980392156862745</v>
      </c>
      <c r="BP9" s="9">
        <f t="shared" si="5"/>
        <v>0.07035175879396985</v>
      </c>
      <c r="BQ9" s="9">
        <f t="shared" si="5"/>
        <v>0.16911764705882354</v>
      </c>
      <c r="BR9" s="9">
        <f t="shared" si="5"/>
        <v>0.07705192629815745</v>
      </c>
      <c r="BS9" s="9">
        <f t="shared" si="5"/>
        <v>0.02</v>
      </c>
      <c r="BT9" s="9">
        <f t="shared" si="5"/>
        <v>0.16967509025270758</v>
      </c>
      <c r="BU9" s="9" t="e">
        <f t="shared" si="5"/>
        <v>#DIV/0!</v>
      </c>
      <c r="BV9" s="10" t="e">
        <f t="shared" si="5"/>
        <v>#DIV/0!</v>
      </c>
      <c r="BW9" s="9" t="e">
        <f t="shared" si="5"/>
        <v>#DIV/0!</v>
      </c>
      <c r="BX9" s="10">
        <f t="shared" si="5"/>
        <v>0.14022140221402213</v>
      </c>
      <c r="BY9" s="10">
        <f t="shared" si="5"/>
        <v>0.18843469591226322</v>
      </c>
      <c r="BZ9" s="9" t="e">
        <f t="shared" si="5"/>
        <v>#DIV/0!</v>
      </c>
      <c r="CA9" s="9">
        <f t="shared" si="5"/>
        <v>0.06794425087108014</v>
      </c>
      <c r="CB9" s="9">
        <f t="shared" si="5"/>
        <v>0.023255813953488372</v>
      </c>
      <c r="CC9" s="9" t="e">
        <f t="shared" si="5"/>
        <v>#DIV/0!</v>
      </c>
      <c r="CD9" s="9">
        <f t="shared" si="5"/>
        <v>0.10831234256926953</v>
      </c>
      <c r="CE9" s="9">
        <f t="shared" si="5"/>
        <v>0.09785202863961814</v>
      </c>
      <c r="CF9" s="9" t="e">
        <f t="shared" si="5"/>
        <v>#DIV/0!</v>
      </c>
      <c r="CG9" s="9">
        <f t="shared" si="5"/>
        <v>0.02</v>
      </c>
      <c r="CH9" s="9">
        <f t="shared" si="5"/>
        <v>0.0078125</v>
      </c>
      <c r="CI9" s="9">
        <f t="shared" si="5"/>
        <v>0.08854166666666667</v>
      </c>
      <c r="CJ9" s="10">
        <f t="shared" si="5"/>
        <v>0.15681233933161953</v>
      </c>
      <c r="CK9" s="9" t="e">
        <f t="shared" si="5"/>
        <v>#DIV/0!</v>
      </c>
      <c r="CL9" s="9" t="e">
        <f t="shared" si="5"/>
        <v>#DIV/0!</v>
      </c>
      <c r="CM9" s="9">
        <f t="shared" si="5"/>
        <v>0.02214022140221402</v>
      </c>
      <c r="CN9" s="10">
        <f t="shared" si="5"/>
        <v>0.5757575757575758</v>
      </c>
      <c r="CO9" s="9">
        <f t="shared" si="5"/>
        <v>0</v>
      </c>
      <c r="CP9" s="9">
        <f t="shared" si="5"/>
        <v>0.09913793103448276</v>
      </c>
      <c r="CQ9" s="9">
        <f t="shared" si="5"/>
        <v>0.05983847283406755</v>
      </c>
      <c r="CR9" s="9">
        <f t="shared" si="5"/>
        <v>0</v>
      </c>
      <c r="CS9" s="9">
        <f t="shared" si="5"/>
        <v>0.176</v>
      </c>
      <c r="CT9" s="9" t="e">
        <f t="shared" si="5"/>
        <v>#DIV/0!</v>
      </c>
      <c r="CU9" s="9">
        <f>SUM(CU8/(CU5+CU8))</f>
        <v>0.03614457831325301</v>
      </c>
      <c r="CV9" s="9">
        <f>SUM(CV8/(CV5+CV8))</f>
        <v>0.05177993527508091</v>
      </c>
      <c r="CW9" s="9" t="e">
        <f>SUM(CW8/(CW5+CW8))</f>
        <v>#DIV/0!</v>
      </c>
      <c r="CX9" s="9">
        <f>SUM(CX8/(CX5+CX8))</f>
        <v>0.03860294117647059</v>
      </c>
      <c r="CY9" s="9">
        <f>SUM(CY8/(CY5+CY8))</f>
        <v>0.03482587064676617</v>
      </c>
    </row>
    <row r="10" spans="1:103" ht="12.75">
      <c r="A10" s="5">
        <f>COUNT(D10:CY10)</f>
        <v>55</v>
      </c>
      <c r="B10" t="s">
        <v>111</v>
      </c>
      <c r="C10" s="6">
        <f>SUM(D10:CY10)</f>
        <v>19354</v>
      </c>
      <c r="E10">
        <v>257</v>
      </c>
      <c r="H10">
        <v>284</v>
      </c>
      <c r="J10">
        <v>317</v>
      </c>
      <c r="K10">
        <v>233</v>
      </c>
      <c r="M10">
        <v>1070</v>
      </c>
      <c r="N10" s="5">
        <v>0</v>
      </c>
      <c r="O10">
        <v>6</v>
      </c>
      <c r="P10">
        <v>24</v>
      </c>
      <c r="Q10">
        <v>508</v>
      </c>
      <c r="S10">
        <v>684</v>
      </c>
      <c r="U10">
        <v>1152</v>
      </c>
      <c r="V10">
        <v>383</v>
      </c>
      <c r="W10">
        <v>216</v>
      </c>
      <c r="AB10">
        <v>372</v>
      </c>
      <c r="AC10">
        <v>330</v>
      </c>
      <c r="AD10">
        <v>320</v>
      </c>
      <c r="AE10">
        <v>620</v>
      </c>
      <c r="AG10">
        <v>379</v>
      </c>
      <c r="AH10">
        <v>615</v>
      </c>
      <c r="AI10">
        <v>11</v>
      </c>
      <c r="AJ10">
        <v>286</v>
      </c>
      <c r="AL10">
        <v>643</v>
      </c>
      <c r="AM10">
        <v>534</v>
      </c>
      <c r="AO10">
        <v>102</v>
      </c>
      <c r="AP10">
        <v>312</v>
      </c>
      <c r="AQ10">
        <v>176</v>
      </c>
      <c r="AR10">
        <v>12</v>
      </c>
      <c r="AU10">
        <v>8</v>
      </c>
      <c r="AV10">
        <v>756</v>
      </c>
      <c r="AY10">
        <v>52</v>
      </c>
      <c r="AZ10">
        <v>720</v>
      </c>
      <c r="BA10">
        <v>21</v>
      </c>
      <c r="BD10">
        <v>314</v>
      </c>
      <c r="BI10">
        <v>36</v>
      </c>
      <c r="BP10">
        <v>120</v>
      </c>
      <c r="BQ10">
        <v>174</v>
      </c>
      <c r="BS10">
        <v>21</v>
      </c>
      <c r="BX10">
        <v>386</v>
      </c>
      <c r="BY10">
        <v>149</v>
      </c>
      <c r="CB10">
        <v>408</v>
      </c>
      <c r="CD10">
        <v>4</v>
      </c>
      <c r="CE10">
        <v>1139</v>
      </c>
      <c r="CG10">
        <v>938</v>
      </c>
      <c r="CI10">
        <v>11</v>
      </c>
      <c r="CJ10">
        <v>416</v>
      </c>
      <c r="CN10">
        <v>26</v>
      </c>
      <c r="CO10">
        <v>820</v>
      </c>
      <c r="CP10">
        <v>446</v>
      </c>
      <c r="CQ10">
        <v>122</v>
      </c>
      <c r="CR10">
        <v>289</v>
      </c>
      <c r="CS10">
        <v>53</v>
      </c>
      <c r="CU10">
        <v>780</v>
      </c>
      <c r="CV10">
        <v>746</v>
      </c>
      <c r="CX10">
        <v>400</v>
      </c>
      <c r="CY10">
        <v>153</v>
      </c>
    </row>
    <row r="11" spans="1:103" ht="12.75">
      <c r="A11" s="5">
        <f>COUNT(D11:CY11)</f>
        <v>58</v>
      </c>
      <c r="B11" t="s">
        <v>112</v>
      </c>
      <c r="C11" s="6">
        <f>SUM(D11:CY11)</f>
        <v>6786</v>
      </c>
      <c r="D11">
        <v>12</v>
      </c>
      <c r="E11">
        <v>110</v>
      </c>
      <c r="H11">
        <v>124</v>
      </c>
      <c r="J11">
        <v>95</v>
      </c>
      <c r="K11">
        <v>72</v>
      </c>
      <c r="L11">
        <v>60</v>
      </c>
      <c r="M11">
        <v>178</v>
      </c>
      <c r="N11" s="5">
        <v>0</v>
      </c>
      <c r="P11">
        <v>2</v>
      </c>
      <c r="Q11">
        <v>114</v>
      </c>
      <c r="S11">
        <v>118</v>
      </c>
      <c r="U11">
        <v>384</v>
      </c>
      <c r="V11">
        <v>57</v>
      </c>
      <c r="AB11">
        <v>127</v>
      </c>
      <c r="AC11">
        <v>104</v>
      </c>
      <c r="AD11">
        <v>76</v>
      </c>
      <c r="AE11">
        <v>304</v>
      </c>
      <c r="AG11">
        <v>94</v>
      </c>
      <c r="AH11">
        <v>125</v>
      </c>
      <c r="AI11">
        <v>15</v>
      </c>
      <c r="AJ11">
        <v>47</v>
      </c>
      <c r="AL11">
        <v>115</v>
      </c>
      <c r="AM11">
        <v>346</v>
      </c>
      <c r="AO11">
        <v>14</v>
      </c>
      <c r="AP11">
        <v>70</v>
      </c>
      <c r="AQ11">
        <v>4</v>
      </c>
      <c r="AR11">
        <v>72</v>
      </c>
      <c r="AU11">
        <v>77</v>
      </c>
      <c r="AV11">
        <v>240</v>
      </c>
      <c r="AY11">
        <v>55</v>
      </c>
      <c r="AZ11">
        <v>62</v>
      </c>
      <c r="BA11">
        <v>107</v>
      </c>
      <c r="BB11">
        <v>26</v>
      </c>
      <c r="BD11">
        <v>2</v>
      </c>
      <c r="BG11">
        <v>97</v>
      </c>
      <c r="BK11">
        <v>120</v>
      </c>
      <c r="BP11">
        <v>283</v>
      </c>
      <c r="BQ11">
        <v>24</v>
      </c>
      <c r="BS11">
        <v>14</v>
      </c>
      <c r="BX11">
        <v>43</v>
      </c>
      <c r="CA11">
        <v>24</v>
      </c>
      <c r="CB11">
        <v>172</v>
      </c>
      <c r="CD11">
        <v>6</v>
      </c>
      <c r="CE11">
        <v>161</v>
      </c>
      <c r="CG11">
        <v>101</v>
      </c>
      <c r="CI11">
        <v>16</v>
      </c>
      <c r="CJ11">
        <v>114</v>
      </c>
      <c r="CM11">
        <v>2</v>
      </c>
      <c r="CN11">
        <v>12</v>
      </c>
      <c r="CO11">
        <v>84</v>
      </c>
      <c r="CP11">
        <v>22</v>
      </c>
      <c r="CQ11">
        <v>1586</v>
      </c>
      <c r="CR11">
        <v>19</v>
      </c>
      <c r="CS11">
        <v>50</v>
      </c>
      <c r="CU11">
        <v>212</v>
      </c>
      <c r="CV11">
        <v>57</v>
      </c>
      <c r="CX11">
        <v>120</v>
      </c>
      <c r="CY11">
        <v>39</v>
      </c>
    </row>
    <row r="12" spans="1:100" ht="12.75">
      <c r="A12" s="5">
        <f>COUNT(D12:CY12)</f>
        <v>60</v>
      </c>
      <c r="B12" t="s">
        <v>113</v>
      </c>
      <c r="C12" s="6">
        <f>SUM(D12:CY12)</f>
        <v>24394</v>
      </c>
      <c r="D12">
        <v>746</v>
      </c>
      <c r="E12">
        <v>466</v>
      </c>
      <c r="H12">
        <v>28</v>
      </c>
      <c r="I12">
        <v>156</v>
      </c>
      <c r="J12">
        <v>366</v>
      </c>
      <c r="K12">
        <v>165</v>
      </c>
      <c r="L12">
        <v>387</v>
      </c>
      <c r="M12">
        <v>23</v>
      </c>
      <c r="N12" s="5">
        <v>1563</v>
      </c>
      <c r="O12">
        <v>838</v>
      </c>
      <c r="P12">
        <v>376</v>
      </c>
      <c r="Q12">
        <v>24</v>
      </c>
      <c r="S12">
        <v>264</v>
      </c>
      <c r="U12">
        <v>12</v>
      </c>
      <c r="V12">
        <v>173</v>
      </c>
      <c r="Z12">
        <v>1038</v>
      </c>
      <c r="AA12">
        <v>782</v>
      </c>
      <c r="AC12">
        <v>325</v>
      </c>
      <c r="AE12">
        <v>396</v>
      </c>
      <c r="AF12">
        <v>1038</v>
      </c>
      <c r="AG12">
        <v>14</v>
      </c>
      <c r="AI12">
        <v>141</v>
      </c>
      <c r="AO12">
        <v>136</v>
      </c>
      <c r="AR12">
        <v>978</v>
      </c>
      <c r="AS12">
        <v>356</v>
      </c>
      <c r="AT12">
        <v>122</v>
      </c>
      <c r="AU12">
        <v>432</v>
      </c>
      <c r="AV12">
        <v>1004</v>
      </c>
      <c r="AY12">
        <v>0</v>
      </c>
      <c r="AZ12">
        <v>290</v>
      </c>
      <c r="BA12">
        <v>360</v>
      </c>
      <c r="BB12">
        <v>2082</v>
      </c>
      <c r="BD12">
        <v>308</v>
      </c>
      <c r="BE12">
        <v>616</v>
      </c>
      <c r="BF12">
        <v>835</v>
      </c>
      <c r="BG12">
        <v>490</v>
      </c>
      <c r="BI12">
        <v>294</v>
      </c>
      <c r="BK12">
        <v>426</v>
      </c>
      <c r="BL12">
        <v>132</v>
      </c>
      <c r="BM12">
        <v>192</v>
      </c>
      <c r="BO12">
        <v>704</v>
      </c>
      <c r="BP12">
        <v>14</v>
      </c>
      <c r="BQ12">
        <v>108</v>
      </c>
      <c r="BR12">
        <v>844</v>
      </c>
      <c r="BS12">
        <v>486</v>
      </c>
      <c r="BT12">
        <v>130</v>
      </c>
      <c r="BX12">
        <v>9</v>
      </c>
      <c r="BY12">
        <v>1246</v>
      </c>
      <c r="CA12">
        <v>848</v>
      </c>
      <c r="CB12">
        <v>2</v>
      </c>
      <c r="CD12">
        <v>622</v>
      </c>
      <c r="CE12">
        <v>51</v>
      </c>
      <c r="CH12">
        <v>351</v>
      </c>
      <c r="CI12">
        <v>146</v>
      </c>
      <c r="CJ12">
        <v>2</v>
      </c>
      <c r="CM12">
        <v>300</v>
      </c>
      <c r="CO12">
        <v>8</v>
      </c>
      <c r="CQ12">
        <v>91</v>
      </c>
      <c r="CR12">
        <v>7</v>
      </c>
      <c r="CV12">
        <v>51</v>
      </c>
    </row>
    <row r="13" spans="2:103" ht="12.75">
      <c r="B13" s="7" t="s">
        <v>114</v>
      </c>
      <c r="C13" s="11">
        <f aca="true" t="shared" si="6" ref="C13:AH13">SUM(C10:C12)</f>
        <v>50534</v>
      </c>
      <c r="D13" s="11">
        <f t="shared" si="6"/>
        <v>758</v>
      </c>
      <c r="E13" s="11">
        <f t="shared" si="6"/>
        <v>833</v>
      </c>
      <c r="F13" s="11">
        <f t="shared" si="6"/>
        <v>0</v>
      </c>
      <c r="G13" s="11">
        <f t="shared" si="6"/>
        <v>0</v>
      </c>
      <c r="H13" s="11">
        <f t="shared" si="6"/>
        <v>436</v>
      </c>
      <c r="I13" s="11">
        <f t="shared" si="6"/>
        <v>156</v>
      </c>
      <c r="J13" s="11">
        <f t="shared" si="6"/>
        <v>778</v>
      </c>
      <c r="K13" s="11">
        <f t="shared" si="6"/>
        <v>470</v>
      </c>
      <c r="L13" s="11">
        <f t="shared" si="6"/>
        <v>447</v>
      </c>
      <c r="M13" s="11">
        <f t="shared" si="6"/>
        <v>1271</v>
      </c>
      <c r="N13" s="11">
        <f t="shared" si="6"/>
        <v>1563</v>
      </c>
      <c r="O13" s="11">
        <f t="shared" si="6"/>
        <v>844</v>
      </c>
      <c r="P13" s="11">
        <f t="shared" si="6"/>
        <v>402</v>
      </c>
      <c r="Q13" s="11">
        <f t="shared" si="6"/>
        <v>646</v>
      </c>
      <c r="R13" s="11">
        <f t="shared" si="6"/>
        <v>0</v>
      </c>
      <c r="S13" s="11">
        <f t="shared" si="6"/>
        <v>1066</v>
      </c>
      <c r="T13" s="11">
        <f t="shared" si="6"/>
        <v>0</v>
      </c>
      <c r="U13" s="11">
        <f t="shared" si="6"/>
        <v>1548</v>
      </c>
      <c r="V13" s="11">
        <f t="shared" si="6"/>
        <v>613</v>
      </c>
      <c r="W13" s="11">
        <f t="shared" si="6"/>
        <v>216</v>
      </c>
      <c r="X13" s="11">
        <f t="shared" si="6"/>
        <v>0</v>
      </c>
      <c r="Y13" s="11">
        <f t="shared" si="6"/>
        <v>0</v>
      </c>
      <c r="Z13" s="11">
        <f t="shared" si="6"/>
        <v>1038</v>
      </c>
      <c r="AA13" s="11">
        <f t="shared" si="6"/>
        <v>782</v>
      </c>
      <c r="AB13" s="11">
        <f t="shared" si="6"/>
        <v>499</v>
      </c>
      <c r="AC13" s="11">
        <f t="shared" si="6"/>
        <v>759</v>
      </c>
      <c r="AD13" s="11">
        <f t="shared" si="6"/>
        <v>396</v>
      </c>
      <c r="AE13" s="11">
        <f t="shared" si="6"/>
        <v>1320</v>
      </c>
      <c r="AF13" s="11">
        <f t="shared" si="6"/>
        <v>1038</v>
      </c>
      <c r="AG13" s="11">
        <f t="shared" si="6"/>
        <v>487</v>
      </c>
      <c r="AH13" s="11">
        <f t="shared" si="6"/>
        <v>740</v>
      </c>
      <c r="AI13" s="11">
        <f aca="true" t="shared" si="7" ref="AI13:BN13">SUM(AI10:AI12)</f>
        <v>167</v>
      </c>
      <c r="AJ13" s="11">
        <f t="shared" si="7"/>
        <v>333</v>
      </c>
      <c r="AK13" s="11">
        <f t="shared" si="7"/>
        <v>0</v>
      </c>
      <c r="AL13" s="11">
        <f t="shared" si="7"/>
        <v>758</v>
      </c>
      <c r="AM13" s="11">
        <f t="shared" si="7"/>
        <v>880</v>
      </c>
      <c r="AN13" s="11">
        <f t="shared" si="7"/>
        <v>0</v>
      </c>
      <c r="AO13" s="11">
        <f t="shared" si="7"/>
        <v>252</v>
      </c>
      <c r="AP13" s="11">
        <f t="shared" si="7"/>
        <v>382</v>
      </c>
      <c r="AQ13" s="11">
        <f t="shared" si="7"/>
        <v>180</v>
      </c>
      <c r="AR13" s="11">
        <f t="shared" si="7"/>
        <v>1062</v>
      </c>
      <c r="AS13" s="11">
        <f t="shared" si="7"/>
        <v>356</v>
      </c>
      <c r="AT13" s="11">
        <f t="shared" si="7"/>
        <v>122</v>
      </c>
      <c r="AU13" s="11">
        <f t="shared" si="7"/>
        <v>517</v>
      </c>
      <c r="AV13" s="11">
        <f t="shared" si="7"/>
        <v>2000</v>
      </c>
      <c r="AW13" s="11">
        <f t="shared" si="7"/>
        <v>0</v>
      </c>
      <c r="AX13" s="11">
        <f t="shared" si="7"/>
        <v>0</v>
      </c>
      <c r="AY13" s="11">
        <f t="shared" si="7"/>
        <v>107</v>
      </c>
      <c r="AZ13" s="11">
        <f t="shared" si="7"/>
        <v>1072</v>
      </c>
      <c r="BA13" s="11">
        <f t="shared" si="7"/>
        <v>488</v>
      </c>
      <c r="BB13" s="11">
        <f t="shared" si="7"/>
        <v>2108</v>
      </c>
      <c r="BC13" s="11">
        <f t="shared" si="7"/>
        <v>0</v>
      </c>
      <c r="BD13" s="11">
        <f t="shared" si="7"/>
        <v>624</v>
      </c>
      <c r="BE13" s="11">
        <f t="shared" si="7"/>
        <v>616</v>
      </c>
      <c r="BF13" s="11">
        <f t="shared" si="7"/>
        <v>835</v>
      </c>
      <c r="BG13" s="11">
        <f t="shared" si="7"/>
        <v>587</v>
      </c>
      <c r="BH13" s="11">
        <f t="shared" si="7"/>
        <v>0</v>
      </c>
      <c r="BI13" s="11">
        <f t="shared" si="7"/>
        <v>330</v>
      </c>
      <c r="BJ13" s="11">
        <f t="shared" si="7"/>
        <v>0</v>
      </c>
      <c r="BK13" s="11">
        <f t="shared" si="7"/>
        <v>546</v>
      </c>
      <c r="BL13" s="11">
        <f t="shared" si="7"/>
        <v>132</v>
      </c>
      <c r="BM13" s="11">
        <f t="shared" si="7"/>
        <v>192</v>
      </c>
      <c r="BN13" s="11">
        <f t="shared" si="7"/>
        <v>0</v>
      </c>
      <c r="BO13" s="11">
        <f aca="true" t="shared" si="8" ref="BO13:CT13">SUM(BO10:BO12)</f>
        <v>704</v>
      </c>
      <c r="BP13" s="11">
        <f t="shared" si="8"/>
        <v>417</v>
      </c>
      <c r="BQ13" s="11">
        <f t="shared" si="8"/>
        <v>306</v>
      </c>
      <c r="BR13" s="11">
        <f t="shared" si="8"/>
        <v>844</v>
      </c>
      <c r="BS13" s="11">
        <f t="shared" si="8"/>
        <v>521</v>
      </c>
      <c r="BT13" s="11">
        <f t="shared" si="8"/>
        <v>130</v>
      </c>
      <c r="BU13" s="11">
        <f t="shared" si="8"/>
        <v>0</v>
      </c>
      <c r="BV13" s="11">
        <f t="shared" si="8"/>
        <v>0</v>
      </c>
      <c r="BW13" s="11">
        <f t="shared" si="8"/>
        <v>0</v>
      </c>
      <c r="BX13" s="11">
        <f t="shared" si="8"/>
        <v>438</v>
      </c>
      <c r="BY13" s="11">
        <f t="shared" si="8"/>
        <v>1395</v>
      </c>
      <c r="BZ13" s="11">
        <f t="shared" si="8"/>
        <v>0</v>
      </c>
      <c r="CA13" s="11">
        <f t="shared" si="8"/>
        <v>872</v>
      </c>
      <c r="CB13" s="11">
        <f t="shared" si="8"/>
        <v>582</v>
      </c>
      <c r="CC13" s="11">
        <f t="shared" si="8"/>
        <v>0</v>
      </c>
      <c r="CD13" s="11">
        <f t="shared" si="8"/>
        <v>632</v>
      </c>
      <c r="CE13" s="11">
        <f t="shared" si="8"/>
        <v>1351</v>
      </c>
      <c r="CF13" s="11">
        <f t="shared" si="8"/>
        <v>0</v>
      </c>
      <c r="CG13" s="11">
        <f t="shared" si="8"/>
        <v>1039</v>
      </c>
      <c r="CH13" s="11">
        <f t="shared" si="8"/>
        <v>351</v>
      </c>
      <c r="CI13" s="11">
        <f t="shared" si="8"/>
        <v>173</v>
      </c>
      <c r="CJ13" s="11">
        <f t="shared" si="8"/>
        <v>532</v>
      </c>
      <c r="CK13" s="11">
        <f t="shared" si="8"/>
        <v>0</v>
      </c>
      <c r="CL13" s="11">
        <f t="shared" si="8"/>
        <v>0</v>
      </c>
      <c r="CM13" s="11">
        <f t="shared" si="8"/>
        <v>302</v>
      </c>
      <c r="CN13" s="11">
        <f t="shared" si="8"/>
        <v>38</v>
      </c>
      <c r="CO13" s="11">
        <f t="shared" si="8"/>
        <v>912</v>
      </c>
      <c r="CP13" s="11">
        <f t="shared" si="8"/>
        <v>468</v>
      </c>
      <c r="CQ13" s="11">
        <f t="shared" si="8"/>
        <v>1799</v>
      </c>
      <c r="CR13" s="11">
        <f t="shared" si="8"/>
        <v>315</v>
      </c>
      <c r="CS13" s="11">
        <f t="shared" si="8"/>
        <v>103</v>
      </c>
      <c r="CT13" s="11">
        <f t="shared" si="8"/>
        <v>0</v>
      </c>
      <c r="CU13" s="11">
        <f>SUM(CU10:CU12)</f>
        <v>992</v>
      </c>
      <c r="CV13" s="11">
        <f>SUM(CV10:CV12)</f>
        <v>854</v>
      </c>
      <c r="CW13" s="11">
        <f>SUM(CW10:CW12)</f>
        <v>0</v>
      </c>
      <c r="CX13" s="11">
        <f>SUM(CX10:CX12)</f>
        <v>520</v>
      </c>
      <c r="CY13" s="11">
        <f>SUM(CY10:CY12)</f>
        <v>192</v>
      </c>
    </row>
    <row r="14" spans="1:102" ht="12.75">
      <c r="A14" s="5">
        <f aca="true" t="shared" si="9" ref="A14:A21">COUNT(D14:CY14)</f>
        <v>35</v>
      </c>
      <c r="B14" t="s">
        <v>115</v>
      </c>
      <c r="C14" s="6">
        <f aca="true" t="shared" si="10" ref="C14:C21">SUM(D14:CY14)</f>
        <v>33284</v>
      </c>
      <c r="H14">
        <v>8</v>
      </c>
      <c r="I14">
        <v>3</v>
      </c>
      <c r="J14">
        <v>2</v>
      </c>
      <c r="M14">
        <v>342</v>
      </c>
      <c r="N14" s="5">
        <v>0</v>
      </c>
      <c r="O14">
        <v>2</v>
      </c>
      <c r="Q14">
        <v>90</v>
      </c>
      <c r="S14">
        <v>117</v>
      </c>
      <c r="AB14">
        <v>50</v>
      </c>
      <c r="AC14">
        <v>29</v>
      </c>
      <c r="AE14">
        <v>24</v>
      </c>
      <c r="AI14">
        <v>81</v>
      </c>
      <c r="AM14">
        <v>20</v>
      </c>
      <c r="AP14">
        <v>2</v>
      </c>
      <c r="AR14">
        <v>210</v>
      </c>
      <c r="AT14">
        <v>5</v>
      </c>
      <c r="AV14">
        <v>220</v>
      </c>
      <c r="AZ14">
        <v>1</v>
      </c>
      <c r="BA14">
        <v>15</v>
      </c>
      <c r="BB14">
        <v>24</v>
      </c>
      <c r="BD14">
        <v>17</v>
      </c>
      <c r="BE14">
        <v>50</v>
      </c>
      <c r="BK14">
        <v>54</v>
      </c>
      <c r="BO14">
        <v>85</v>
      </c>
      <c r="BP14">
        <v>58</v>
      </c>
      <c r="BR14">
        <v>12</v>
      </c>
      <c r="BS14">
        <v>153</v>
      </c>
      <c r="BT14">
        <v>3</v>
      </c>
      <c r="BX14">
        <v>14</v>
      </c>
      <c r="BY14">
        <v>2</v>
      </c>
      <c r="CE14">
        <v>27</v>
      </c>
      <c r="CJ14">
        <v>96</v>
      </c>
      <c r="CQ14">
        <v>31430</v>
      </c>
      <c r="CV14">
        <v>2</v>
      </c>
      <c r="CX14">
        <v>36</v>
      </c>
    </row>
    <row r="15" spans="1:103" ht="12.75">
      <c r="A15" s="5">
        <f t="shared" si="9"/>
        <v>65</v>
      </c>
      <c r="B15" t="s">
        <v>116</v>
      </c>
      <c r="C15" s="6">
        <f t="shared" si="10"/>
        <v>215507</v>
      </c>
      <c r="D15">
        <v>8656</v>
      </c>
      <c r="E15">
        <v>4793</v>
      </c>
      <c r="H15">
        <v>8</v>
      </c>
      <c r="I15">
        <v>2069</v>
      </c>
      <c r="J15">
        <v>699</v>
      </c>
      <c r="K15">
        <v>213</v>
      </c>
      <c r="L15">
        <v>2298</v>
      </c>
      <c r="M15">
        <v>12708</v>
      </c>
      <c r="N15" s="5">
        <v>0</v>
      </c>
      <c r="O15">
        <v>4536</v>
      </c>
      <c r="P15">
        <v>4878</v>
      </c>
      <c r="Q15">
        <v>518</v>
      </c>
      <c r="S15">
        <v>2799</v>
      </c>
      <c r="U15">
        <v>9228</v>
      </c>
      <c r="V15">
        <v>6710</v>
      </c>
      <c r="W15">
        <v>1205</v>
      </c>
      <c r="Z15">
        <v>7094</v>
      </c>
      <c r="AC15">
        <v>1989</v>
      </c>
      <c r="AD15">
        <v>2568</v>
      </c>
      <c r="AF15">
        <v>69</v>
      </c>
      <c r="AG15">
        <v>346</v>
      </c>
      <c r="AH15">
        <v>237</v>
      </c>
      <c r="AI15">
        <v>3704</v>
      </c>
      <c r="AL15">
        <v>545</v>
      </c>
      <c r="AM15">
        <v>6076</v>
      </c>
      <c r="AO15">
        <v>1582</v>
      </c>
      <c r="AP15">
        <v>326</v>
      </c>
      <c r="AQ15">
        <v>576</v>
      </c>
      <c r="AR15">
        <v>10104</v>
      </c>
      <c r="AT15">
        <v>528</v>
      </c>
      <c r="AU15">
        <v>910</v>
      </c>
      <c r="AV15">
        <v>8518</v>
      </c>
      <c r="AY15">
        <v>1181</v>
      </c>
      <c r="BA15">
        <v>4625</v>
      </c>
      <c r="BB15">
        <v>7992</v>
      </c>
      <c r="BD15">
        <v>3198</v>
      </c>
      <c r="BE15">
        <v>838</v>
      </c>
      <c r="BF15">
        <v>1670</v>
      </c>
      <c r="BG15">
        <v>11235</v>
      </c>
      <c r="BI15">
        <v>1950</v>
      </c>
      <c r="BK15">
        <v>9284</v>
      </c>
      <c r="BP15">
        <v>1157</v>
      </c>
      <c r="BQ15">
        <v>1330</v>
      </c>
      <c r="BR15">
        <v>5830</v>
      </c>
      <c r="BS15">
        <v>218</v>
      </c>
      <c r="BX15">
        <v>79</v>
      </c>
      <c r="BY15">
        <v>4383</v>
      </c>
      <c r="CA15">
        <v>3452</v>
      </c>
      <c r="CB15">
        <v>3998</v>
      </c>
      <c r="CD15">
        <v>7536</v>
      </c>
      <c r="CE15">
        <v>4244</v>
      </c>
      <c r="CG15">
        <v>48</v>
      </c>
      <c r="CH15">
        <v>464</v>
      </c>
      <c r="CI15">
        <v>1709</v>
      </c>
      <c r="CJ15">
        <v>36</v>
      </c>
      <c r="CM15">
        <v>5129</v>
      </c>
      <c r="CN15">
        <v>46</v>
      </c>
      <c r="CO15">
        <v>14480</v>
      </c>
      <c r="CP15">
        <v>1988</v>
      </c>
      <c r="CQ15">
        <v>2</v>
      </c>
      <c r="CR15">
        <v>2</v>
      </c>
      <c r="CS15">
        <v>353</v>
      </c>
      <c r="CV15">
        <v>5342</v>
      </c>
      <c r="CX15">
        <v>2650</v>
      </c>
      <c r="CY15">
        <v>2568</v>
      </c>
    </row>
    <row r="16" spans="1:102" ht="12.75">
      <c r="A16" s="5">
        <f t="shared" si="9"/>
        <v>56</v>
      </c>
      <c r="B16" t="s">
        <v>117</v>
      </c>
      <c r="C16" s="6">
        <f t="shared" si="10"/>
        <v>4927</v>
      </c>
      <c r="D16">
        <v>143</v>
      </c>
      <c r="E16">
        <v>26</v>
      </c>
      <c r="H16">
        <v>24</v>
      </c>
      <c r="J16">
        <v>176</v>
      </c>
      <c r="K16">
        <v>20</v>
      </c>
      <c r="M16">
        <v>57</v>
      </c>
      <c r="N16" s="5">
        <v>106</v>
      </c>
      <c r="O16">
        <v>92</v>
      </c>
      <c r="P16">
        <v>18</v>
      </c>
      <c r="Q16">
        <v>22</v>
      </c>
      <c r="S16">
        <v>141</v>
      </c>
      <c r="V16">
        <v>3</v>
      </c>
      <c r="AB16">
        <v>120</v>
      </c>
      <c r="AC16">
        <v>152</v>
      </c>
      <c r="AE16">
        <v>12</v>
      </c>
      <c r="AF16">
        <v>162</v>
      </c>
      <c r="AI16">
        <v>5</v>
      </c>
      <c r="AJ16">
        <v>47</v>
      </c>
      <c r="AL16">
        <v>26</v>
      </c>
      <c r="AM16">
        <v>88</v>
      </c>
      <c r="AQ16">
        <v>28</v>
      </c>
      <c r="AR16">
        <v>3</v>
      </c>
      <c r="AT16">
        <v>22</v>
      </c>
      <c r="AU16">
        <v>27</v>
      </c>
      <c r="AV16">
        <v>8</v>
      </c>
      <c r="AY16">
        <v>23</v>
      </c>
      <c r="AZ16">
        <v>20</v>
      </c>
      <c r="BA16">
        <v>9</v>
      </c>
      <c r="BB16">
        <v>12</v>
      </c>
      <c r="BD16">
        <v>350</v>
      </c>
      <c r="BE16">
        <v>158</v>
      </c>
      <c r="BF16">
        <v>15</v>
      </c>
      <c r="BG16">
        <v>7</v>
      </c>
      <c r="BI16">
        <v>6</v>
      </c>
      <c r="BK16">
        <v>8</v>
      </c>
      <c r="BO16">
        <v>46</v>
      </c>
      <c r="BP16">
        <v>130</v>
      </c>
      <c r="BQ16">
        <v>10</v>
      </c>
      <c r="BR16">
        <v>98</v>
      </c>
      <c r="BS16">
        <v>35</v>
      </c>
      <c r="BX16">
        <v>2</v>
      </c>
      <c r="BY16">
        <v>255</v>
      </c>
      <c r="CA16">
        <v>232</v>
      </c>
      <c r="CB16">
        <v>44</v>
      </c>
      <c r="CD16">
        <v>198</v>
      </c>
      <c r="CE16">
        <v>275</v>
      </c>
      <c r="CG16">
        <v>47</v>
      </c>
      <c r="CI16">
        <v>15</v>
      </c>
      <c r="CJ16">
        <v>12</v>
      </c>
      <c r="CM16">
        <v>46</v>
      </c>
      <c r="CN16">
        <v>24</v>
      </c>
      <c r="CQ16">
        <v>631</v>
      </c>
      <c r="CS16">
        <v>10</v>
      </c>
      <c r="CU16">
        <v>603</v>
      </c>
      <c r="CV16">
        <v>55</v>
      </c>
      <c r="CX16">
        <v>23</v>
      </c>
    </row>
    <row r="17" spans="1:103" ht="12.75">
      <c r="A17" s="5">
        <f t="shared" si="9"/>
        <v>71</v>
      </c>
      <c r="B17" t="s">
        <v>118</v>
      </c>
      <c r="C17" s="6">
        <f t="shared" si="10"/>
        <v>22675</v>
      </c>
      <c r="D17">
        <v>477</v>
      </c>
      <c r="E17">
        <v>264</v>
      </c>
      <c r="H17">
        <v>20</v>
      </c>
      <c r="I17">
        <v>33</v>
      </c>
      <c r="J17">
        <v>146</v>
      </c>
      <c r="K17">
        <v>90</v>
      </c>
      <c r="L17">
        <v>239</v>
      </c>
      <c r="M17">
        <v>572</v>
      </c>
      <c r="N17" s="5">
        <v>112</v>
      </c>
      <c r="O17">
        <v>540</v>
      </c>
      <c r="P17">
        <v>216</v>
      </c>
      <c r="Q17">
        <v>134</v>
      </c>
      <c r="S17">
        <v>216</v>
      </c>
      <c r="U17">
        <v>936</v>
      </c>
      <c r="V17">
        <v>486</v>
      </c>
      <c r="W17">
        <v>43</v>
      </c>
      <c r="Z17">
        <v>570</v>
      </c>
      <c r="AA17">
        <v>475</v>
      </c>
      <c r="AB17">
        <v>351</v>
      </c>
      <c r="AC17">
        <v>653</v>
      </c>
      <c r="AE17">
        <v>312</v>
      </c>
      <c r="AF17">
        <v>579</v>
      </c>
      <c r="AG17">
        <v>440</v>
      </c>
      <c r="AH17">
        <v>442</v>
      </c>
      <c r="AI17">
        <v>155</v>
      </c>
      <c r="AJ17">
        <v>252</v>
      </c>
      <c r="AL17">
        <v>312</v>
      </c>
      <c r="AM17">
        <v>1198</v>
      </c>
      <c r="AO17">
        <v>40</v>
      </c>
      <c r="AP17">
        <v>346</v>
      </c>
      <c r="AQ17">
        <v>208</v>
      </c>
      <c r="AR17">
        <v>1167</v>
      </c>
      <c r="AS17">
        <v>272</v>
      </c>
      <c r="AT17">
        <v>35</v>
      </c>
      <c r="AU17">
        <v>157</v>
      </c>
      <c r="AV17">
        <v>616</v>
      </c>
      <c r="AY17">
        <v>51</v>
      </c>
      <c r="AZ17">
        <v>101</v>
      </c>
      <c r="BA17">
        <v>74</v>
      </c>
      <c r="BB17">
        <v>214</v>
      </c>
      <c r="BD17">
        <v>365</v>
      </c>
      <c r="BE17">
        <v>202</v>
      </c>
      <c r="BF17">
        <v>118</v>
      </c>
      <c r="BG17">
        <v>67</v>
      </c>
      <c r="BI17">
        <v>138</v>
      </c>
      <c r="BK17">
        <v>740</v>
      </c>
      <c r="BM17">
        <v>72</v>
      </c>
      <c r="BO17">
        <v>336</v>
      </c>
      <c r="BP17">
        <v>262</v>
      </c>
      <c r="BQ17">
        <v>104</v>
      </c>
      <c r="BR17">
        <v>52</v>
      </c>
      <c r="BS17">
        <v>374</v>
      </c>
      <c r="BT17">
        <v>77</v>
      </c>
      <c r="BX17">
        <v>432</v>
      </c>
      <c r="CA17">
        <v>448</v>
      </c>
      <c r="CB17">
        <v>84</v>
      </c>
      <c r="CD17">
        <v>1124</v>
      </c>
      <c r="CE17">
        <v>603</v>
      </c>
      <c r="CG17">
        <v>411</v>
      </c>
      <c r="CH17">
        <v>125</v>
      </c>
      <c r="CI17">
        <v>101</v>
      </c>
      <c r="CJ17">
        <v>414</v>
      </c>
      <c r="CM17">
        <v>163</v>
      </c>
      <c r="CN17">
        <v>28</v>
      </c>
      <c r="CO17">
        <v>1236</v>
      </c>
      <c r="CP17">
        <v>188</v>
      </c>
      <c r="CR17">
        <v>153</v>
      </c>
      <c r="CS17">
        <v>103</v>
      </c>
      <c r="CV17">
        <v>355</v>
      </c>
      <c r="CX17">
        <v>244</v>
      </c>
      <c r="CY17">
        <v>12</v>
      </c>
    </row>
    <row r="18" spans="1:103" ht="12.75">
      <c r="A18" s="5">
        <f t="shared" si="9"/>
        <v>26</v>
      </c>
      <c r="B18" t="s">
        <v>119</v>
      </c>
      <c r="C18" s="6">
        <f t="shared" si="10"/>
        <v>474</v>
      </c>
      <c r="D18">
        <v>1</v>
      </c>
      <c r="E18">
        <v>7</v>
      </c>
      <c r="H18">
        <v>8</v>
      </c>
      <c r="J18">
        <v>2</v>
      </c>
      <c r="K18">
        <v>8</v>
      </c>
      <c r="M18">
        <v>11</v>
      </c>
      <c r="N18" s="5">
        <v>0</v>
      </c>
      <c r="Q18">
        <v>4</v>
      </c>
      <c r="V18">
        <v>3</v>
      </c>
      <c r="AC18">
        <v>38</v>
      </c>
      <c r="AD18">
        <v>6</v>
      </c>
      <c r="AH18">
        <v>17</v>
      </c>
      <c r="AI18">
        <v>3</v>
      </c>
      <c r="AU18">
        <v>1</v>
      </c>
      <c r="AV18">
        <v>70</v>
      </c>
      <c r="AY18">
        <v>1</v>
      </c>
      <c r="BD18">
        <v>16</v>
      </c>
      <c r="BE18">
        <v>2</v>
      </c>
      <c r="BK18">
        <v>30</v>
      </c>
      <c r="BP18">
        <v>19</v>
      </c>
      <c r="BR18">
        <v>2</v>
      </c>
      <c r="CB18">
        <v>32</v>
      </c>
      <c r="CE18">
        <v>71</v>
      </c>
      <c r="CG18">
        <v>101</v>
      </c>
      <c r="CX18">
        <v>18</v>
      </c>
      <c r="CY18">
        <v>3</v>
      </c>
    </row>
    <row r="19" spans="1:59" ht="12.75">
      <c r="A19" s="5">
        <f t="shared" si="9"/>
        <v>12</v>
      </c>
      <c r="B19" t="s">
        <v>120</v>
      </c>
      <c r="C19" s="6">
        <f t="shared" si="10"/>
        <v>165</v>
      </c>
      <c r="D19">
        <v>3</v>
      </c>
      <c r="E19">
        <v>62</v>
      </c>
      <c r="J19">
        <v>4</v>
      </c>
      <c r="N19" s="5">
        <v>0</v>
      </c>
      <c r="O19">
        <v>12</v>
      </c>
      <c r="V19">
        <v>2</v>
      </c>
      <c r="AB19">
        <v>4</v>
      </c>
      <c r="AC19">
        <v>14</v>
      </c>
      <c r="AH19">
        <v>3</v>
      </c>
      <c r="AI19">
        <v>2</v>
      </c>
      <c r="AV19">
        <v>28</v>
      </c>
      <c r="BG19">
        <v>31</v>
      </c>
    </row>
    <row r="20" spans="1:95" ht="12.75">
      <c r="A20" s="5">
        <f t="shared" si="9"/>
        <v>10</v>
      </c>
      <c r="B20" t="s">
        <v>121</v>
      </c>
      <c r="C20" s="6">
        <f t="shared" si="10"/>
        <v>41</v>
      </c>
      <c r="E20">
        <v>2</v>
      </c>
      <c r="K20">
        <v>2</v>
      </c>
      <c r="M20">
        <v>4</v>
      </c>
      <c r="N20" s="5">
        <v>0</v>
      </c>
      <c r="O20">
        <v>2</v>
      </c>
      <c r="AC20">
        <v>24</v>
      </c>
      <c r="AI20">
        <v>2</v>
      </c>
      <c r="BG20">
        <v>1</v>
      </c>
      <c r="BO20">
        <v>2</v>
      </c>
      <c r="CQ20">
        <v>2</v>
      </c>
    </row>
    <row r="21" spans="1:103" ht="12.75">
      <c r="A21" s="5">
        <f t="shared" si="9"/>
        <v>70</v>
      </c>
      <c r="B21" t="s">
        <v>122</v>
      </c>
      <c r="C21" s="6">
        <f t="shared" si="10"/>
        <v>8664</v>
      </c>
      <c r="D21">
        <v>60</v>
      </c>
      <c r="E21">
        <v>31</v>
      </c>
      <c r="I21">
        <v>14</v>
      </c>
      <c r="J21">
        <v>16</v>
      </c>
      <c r="L21">
        <v>56</v>
      </c>
      <c r="M21">
        <v>470</v>
      </c>
      <c r="N21" s="5">
        <v>0</v>
      </c>
      <c r="O21">
        <v>292</v>
      </c>
      <c r="P21">
        <v>214</v>
      </c>
      <c r="Q21">
        <v>162</v>
      </c>
      <c r="S21">
        <v>175</v>
      </c>
      <c r="U21">
        <v>48</v>
      </c>
      <c r="V21">
        <v>77</v>
      </c>
      <c r="W21">
        <v>46</v>
      </c>
      <c r="Z21">
        <v>270</v>
      </c>
      <c r="AA21">
        <v>46</v>
      </c>
      <c r="AB21">
        <v>80</v>
      </c>
      <c r="AC21">
        <v>202</v>
      </c>
      <c r="AD21">
        <v>62</v>
      </c>
      <c r="AE21">
        <v>124</v>
      </c>
      <c r="AF21">
        <v>297</v>
      </c>
      <c r="AG21">
        <v>120</v>
      </c>
      <c r="AH21">
        <v>58</v>
      </c>
      <c r="AI21">
        <v>102</v>
      </c>
      <c r="AL21">
        <v>156</v>
      </c>
      <c r="AM21">
        <v>444</v>
      </c>
      <c r="AO21">
        <v>28</v>
      </c>
      <c r="AP21">
        <v>120</v>
      </c>
      <c r="AQ21">
        <v>4</v>
      </c>
      <c r="AR21">
        <v>90</v>
      </c>
      <c r="AS21">
        <v>40</v>
      </c>
      <c r="AT21">
        <v>13</v>
      </c>
      <c r="AU21">
        <v>123</v>
      </c>
      <c r="AV21">
        <v>492</v>
      </c>
      <c r="AY21">
        <v>5</v>
      </c>
      <c r="AZ21">
        <v>9</v>
      </c>
      <c r="BA21">
        <v>62</v>
      </c>
      <c r="BB21">
        <v>92</v>
      </c>
      <c r="BD21">
        <v>18</v>
      </c>
      <c r="BE21">
        <v>72</v>
      </c>
      <c r="BF21">
        <v>94</v>
      </c>
      <c r="BG21">
        <v>139</v>
      </c>
      <c r="BI21">
        <v>36</v>
      </c>
      <c r="BK21">
        <v>252</v>
      </c>
      <c r="BM21">
        <v>20</v>
      </c>
      <c r="BP21">
        <v>259</v>
      </c>
      <c r="BQ21">
        <v>44</v>
      </c>
      <c r="BR21">
        <v>354</v>
      </c>
      <c r="BS21">
        <v>77</v>
      </c>
      <c r="BT21">
        <v>28</v>
      </c>
      <c r="BX21">
        <v>74</v>
      </c>
      <c r="BY21">
        <v>62</v>
      </c>
      <c r="CA21">
        <v>262</v>
      </c>
      <c r="CB21">
        <v>48</v>
      </c>
      <c r="CD21">
        <v>244</v>
      </c>
      <c r="CE21">
        <v>128</v>
      </c>
      <c r="CG21">
        <v>24</v>
      </c>
      <c r="CH21">
        <v>59</v>
      </c>
      <c r="CI21">
        <v>7</v>
      </c>
      <c r="CJ21">
        <v>88</v>
      </c>
      <c r="CM21">
        <v>72</v>
      </c>
      <c r="CN21">
        <v>6</v>
      </c>
      <c r="CO21">
        <v>564</v>
      </c>
      <c r="CP21">
        <v>42</v>
      </c>
      <c r="CQ21">
        <v>679</v>
      </c>
      <c r="CR21">
        <v>38</v>
      </c>
      <c r="CS21">
        <v>53</v>
      </c>
      <c r="CV21">
        <v>72</v>
      </c>
      <c r="CX21">
        <v>28</v>
      </c>
      <c r="CY21">
        <v>21</v>
      </c>
    </row>
    <row r="22" ht="12.75">
      <c r="C22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12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12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12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5.75">
      <c r="C51" s="1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&amp;LOn-Site Wastewater Section&amp;C1998 Annual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 DENR</dc:creator>
  <cp:keywords/>
  <dc:description/>
  <cp:lastModifiedBy>kae_henderson</cp:lastModifiedBy>
  <dcterms:created xsi:type="dcterms:W3CDTF">2002-04-19T14:08:50Z</dcterms:created>
  <dcterms:modified xsi:type="dcterms:W3CDTF">2003-01-17T15:29:42Z</dcterms:modified>
  <cp:category/>
  <cp:version/>
  <cp:contentType/>
  <cp:contentStatus/>
</cp:coreProperties>
</file>